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0" yWindow="0" windowWidth="19440" windowHeight="11505"/>
  </bookViews>
  <sheets>
    <sheet name="NIVEL CENTRAL" sheetId="1" r:id="rId1"/>
  </sheets>
  <definedNames>
    <definedName name="_xlnm._FilterDatabase" localSheetId="0" hidden="1">'NIVEL CENTRAL'!$I$6:$U$175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24519"/>
  <fileRecoveryPr repairLoad="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L250" i="1"/>
  <c r="L251" s="1"/>
  <c r="J166" l="1"/>
  <c r="J156"/>
  <c r="J91"/>
  <c r="J35"/>
  <c r="J30"/>
  <c r="J138"/>
  <c r="F243"/>
  <c r="J85"/>
  <c r="J140"/>
  <c r="J139"/>
  <c r="J7" l="1"/>
  <c r="G249"/>
  <c r="G250" s="1"/>
  <c r="G251" s="1"/>
  <c r="G530" l="1"/>
  <c r="J131"/>
  <c r="J132"/>
  <c r="J133"/>
  <c r="J134"/>
  <c r="J135"/>
  <c r="J136"/>
  <c r="J137"/>
  <c r="J130"/>
  <c r="J14"/>
  <c r="J150"/>
  <c r="J151"/>
  <c r="J152"/>
  <c r="J145"/>
  <c r="J146"/>
  <c r="J147"/>
  <c r="J148"/>
  <c r="J149"/>
  <c r="J141"/>
  <c r="J142"/>
  <c r="J143"/>
  <c r="J144"/>
  <c r="J22"/>
  <c r="J8"/>
  <c r="J9"/>
  <c r="J10"/>
  <c r="J11"/>
  <c r="J12"/>
  <c r="J13"/>
  <c r="J15"/>
  <c r="J16"/>
  <c r="J17"/>
  <c r="J18"/>
  <c r="J19"/>
  <c r="J20"/>
  <c r="J21"/>
  <c r="J23"/>
  <c r="J24"/>
  <c r="J25"/>
  <c r="J26"/>
  <c r="J27"/>
  <c r="J28"/>
  <c r="J29"/>
  <c r="J31"/>
  <c r="J32"/>
  <c r="J33"/>
  <c r="J34"/>
  <c r="J37"/>
  <c r="J38"/>
  <c r="J40"/>
  <c r="J41"/>
  <c r="J42"/>
  <c r="J43"/>
  <c r="J44"/>
  <c r="J45"/>
  <c r="J46"/>
  <c r="J47"/>
  <c r="J48"/>
  <c r="J49"/>
  <c r="J50"/>
  <c r="J51"/>
  <c r="J52"/>
  <c r="J68"/>
  <c r="J69"/>
  <c r="J70"/>
  <c r="J71"/>
  <c r="J72"/>
  <c r="J73"/>
  <c r="J74"/>
  <c r="J75"/>
  <c r="J76"/>
  <c r="J77"/>
  <c r="J78"/>
  <c r="J79"/>
  <c r="J80"/>
  <c r="J81"/>
  <c r="J82"/>
  <c r="J83"/>
  <c r="J84"/>
  <c r="J86"/>
  <c r="J87"/>
  <c r="J95"/>
  <c r="J96"/>
  <c r="J98"/>
  <c r="J99"/>
  <c r="J100"/>
  <c r="J103"/>
  <c r="J104"/>
  <c r="J105"/>
  <c r="J106"/>
  <c r="J107"/>
  <c r="J108"/>
  <c r="J109"/>
  <c r="J110"/>
  <c r="J111"/>
  <c r="J112"/>
  <c r="J113"/>
  <c r="J115"/>
  <c r="J116"/>
  <c r="J117"/>
  <c r="J118"/>
  <c r="J119"/>
  <c r="J120"/>
  <c r="J121"/>
  <c r="J122"/>
  <c r="J123"/>
  <c r="J125"/>
  <c r="J126"/>
  <c r="J127"/>
  <c r="J128"/>
  <c r="J162"/>
  <c r="J163"/>
  <c r="J164"/>
  <c r="J165"/>
  <c r="J168"/>
  <c r="J169"/>
  <c r="J171"/>
  <c r="J172"/>
  <c r="J173"/>
  <c r="J174"/>
  <c r="C184" l="1"/>
</calcChain>
</file>

<file path=xl/sharedStrings.xml><?xml version="1.0" encoding="utf-8"?>
<sst xmlns="http://schemas.openxmlformats.org/spreadsheetml/2006/main" count="1166" uniqueCount="588">
  <si>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</si>
  <si>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</si>
  <si>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</si>
  <si>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</si>
  <si>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</si>
  <si>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</si>
  <si>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</si>
  <si>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</si>
  <si>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</si>
  <si>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</si>
  <si>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</si>
  <si>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</si>
  <si>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</si>
  <si>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</si>
  <si>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</si>
  <si>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</si>
  <si>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</si>
  <si>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</si>
  <si>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</si>
  <si>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</si>
  <si>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</si>
  <si>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</si>
  <si>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</si>
  <si>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</si>
  <si>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</si>
  <si>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</si>
  <si>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</si>
  <si>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</si>
  <si>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</si>
  <si>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</si>
  <si>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</si>
  <si>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</si>
  <si>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</si>
  <si>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</si>
  <si>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</si>
  <si>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</si>
  <si>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</si>
  <si>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</si>
  <si>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</si>
  <si>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</si>
  <si>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</si>
  <si>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</si>
  <si>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</si>
  <si>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</si>
  <si>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</si>
  <si>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</si>
  <si>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</si>
  <si>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</si>
  <si>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</si>
  <si>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</si>
  <si>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</si>
  <si>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</si>
  <si>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</si>
  <si>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</si>
  <si>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</si>
  <si>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</si>
  <si>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</si>
  <si>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</si>
  <si>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</si>
  <si>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</si>
  <si>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</si>
  <si>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</si>
  <si>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</si>
  <si>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</si>
  <si>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</si>
  <si>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</si>
  <si>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</si>
  <si>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</si>
  <si>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</si>
  <si>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</si>
  <si>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</si>
  <si>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</si>
  <si>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</si>
  <si>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</si>
  <si>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</si>
  <si>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</si>
  <si>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</si>
  <si>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</si>
  <si>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</si>
  <si>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</si>
  <si>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</si>
  <si>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</si>
  <si>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</si>
  <si>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</si>
  <si>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</si>
  <si>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</si>
  <si>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</si>
  <si>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</si>
  <si>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</si>
  <si>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</si>
  <si>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</si>
  <si>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</si>
  <si>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</si>
  <si>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</si>
  <si>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</si>
  <si>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</si>
  <si>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</si>
  <si>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</si>
  <si>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</si>
  <si>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</si>
  <si>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</si>
  <si>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</si>
  <si>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</si>
  <si>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</si>
  <si>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</si>
  <si>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</si>
  <si>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</si>
  <si>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</si>
  <si>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</si>
  <si>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</si>
  <si>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</si>
  <si>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</si>
  <si>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</si>
  <si>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</si>
  <si>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</si>
  <si>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</si>
  <si>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</si>
  <si>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</si>
  <si>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</si>
  <si>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</si>
  <si>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</si>
  <si>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</si>
  <si>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</si>
  <si>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</si>
  <si>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</si>
  <si>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</si>
  <si>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</si>
  <si>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</si>
  <si>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</si>
  <si>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</si>
  <si>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</si>
  <si>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</si>
  <si>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</si>
  <si>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</si>
  <si>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</si>
  <si>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</si>
  <si>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</si>
  <si>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</si>
  <si>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</si>
  <si>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</si>
  <si>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</si>
  <si>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</si>
  <si>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</si>
  <si>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</si>
  <si>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</si>
  <si>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</si>
  <si>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</si>
  <si>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</si>
  <si>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</si>
  <si>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</si>
  <si>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</si>
  <si>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</si>
  <si>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</si>
  <si>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</si>
  <si>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</si>
  <si>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</si>
  <si>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</si>
  <si>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</si>
  <si>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</si>
  <si>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</si>
  <si>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</si>
  <si>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</si>
  <si>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</si>
  <si>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</si>
  <si>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</si>
  <si>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</si>
  <si>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</si>
  <si>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</si>
  <si>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</si>
  <si>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</si>
  <si>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</si>
  <si>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</si>
  <si>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</si>
  <si>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</si>
  <si>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</si>
  <si>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</si>
  <si>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</si>
  <si>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</si>
  <si>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</si>
  <si>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</si>
  <si>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</si>
  <si>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</si>
  <si>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</si>
  <si>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</si>
  <si>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</si>
  <si>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</si>
  <si>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</si>
  <si>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</si>
  <si>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</si>
  <si>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</si>
  <si>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</si>
  <si>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</si>
  <si>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</si>
  <si>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</si>
  <si>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</si>
  <si>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</si>
  <si>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</si>
  <si>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</si>
  <si>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</si>
  <si>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</si>
  <si>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</si>
  <si>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</si>
  <si>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</si>
  <si>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</si>
  <si>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</si>
  <si>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</si>
  <si>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</si>
  <si>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</si>
  <si>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</si>
  <si>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</si>
  <si>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</si>
  <si>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</si>
  <si>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</si>
  <si>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</si>
  <si>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</si>
  <si>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</si>
  <si>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</si>
  <si>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</si>
  <si>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</si>
  <si>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</si>
  <si>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</si>
  <si>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</si>
  <si>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</si>
  <si>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</si>
  <si>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</si>
  <si>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</si>
  <si>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</si>
  <si>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</si>
  <si>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</si>
  <si>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</si>
  <si>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</si>
  <si>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</si>
  <si>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</si>
  <si>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</si>
  <si>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</si>
  <si>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</si>
  <si>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</si>
  <si>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</si>
  <si>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</si>
  <si>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</si>
  <si>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</si>
  <si>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</si>
  <si>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</si>
  <si>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</si>
  <si>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</si>
  <si>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</si>
  <si>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</si>
  <si>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</si>
  <si>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</si>
  <si>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</si>
  <si>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</si>
  <si>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</si>
  <si>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</si>
  <si>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</si>
  <si>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</si>
  <si>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</si>
  <si>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</si>
  <si>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</si>
  <si>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</si>
  <si>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</si>
  <si>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</si>
  <si>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</si>
  <si>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</si>
  <si>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</si>
  <si>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</si>
  <si>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</si>
  <si>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</si>
  <si>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</si>
  <si>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</si>
  <si>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</si>
  <si>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</si>
  <si>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</si>
  <si>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</si>
  <si>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</si>
  <si>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</si>
  <si>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</si>
  <si>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</si>
  <si>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</si>
  <si>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</si>
  <si>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</si>
  <si>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</si>
  <si>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</si>
  <si>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</si>
  <si>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</si>
  <si>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</si>
  <si>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</si>
  <si>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</si>
  <si>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</si>
  <si>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</si>
  <si>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</si>
  <si>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</si>
  <si>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</si>
  <si>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</si>
  <si>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</si>
  <si>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</si>
  <si>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</si>
  <si>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</si>
  <si>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</si>
  <si>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</si>
  <si>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</si>
  <si>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</si>
  <si>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</si>
  <si>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</si>
  <si>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</si>
  <si>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</si>
  <si>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</si>
  <si>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</si>
  <si>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</si>
  <si>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</si>
  <si>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</si>
  <si>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</si>
  <si>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</si>
  <si>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</si>
  <si>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</si>
  <si>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</si>
  <si>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</si>
  <si>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</si>
  <si>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</si>
  <si>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</si>
  <si>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</si>
  <si>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</si>
  <si>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</si>
  <si>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</si>
  <si>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</si>
  <si>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</si>
  <si>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</si>
  <si>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</si>
  <si>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</si>
  <si>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</si>
  <si>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</si>
  <si>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</si>
  <si>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</si>
  <si>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</si>
  <si>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</si>
  <si>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</si>
  <si>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</si>
  <si>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</si>
  <si>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</si>
  <si>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</si>
  <si>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</si>
  <si>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</si>
  <si>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</si>
  <si>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</si>
  <si>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</si>
  <si>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</si>
  <si>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</si>
  <si>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</si>
  <si>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</si>
  <si>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</si>
  <si>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</si>
  <si>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</si>
  <si>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</si>
  <si>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</si>
  <si>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</si>
  <si>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</si>
  <si>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</si>
  <si>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</si>
  <si>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</si>
  <si>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</si>
  <si>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</si>
  <si>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</si>
  <si>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</si>
  <si>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</si>
  <si>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</si>
  <si>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</si>
  <si>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</si>
  <si>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</si>
  <si>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</si>
  <si>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</si>
  <si>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</si>
  <si>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</si>
  <si>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</si>
  <si>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</si>
  <si>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</si>
  <si>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</si>
  <si>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</si>
  <si>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</si>
  <si>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</si>
  <si>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</si>
  <si>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</si>
  <si>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</si>
  <si>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</si>
  <si>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</si>
  <si>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</si>
  <si>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</si>
  <si>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</si>
  <si>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</si>
  <si>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</si>
  <si>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</si>
  <si>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</si>
  <si>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</si>
  <si>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</si>
  <si>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</si>
  <si>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</si>
  <si>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http://www.gobiernobogota.gov.co/transparencia/atencion-ciudadano/notificaciones-judiciales</t>
  </si>
  <si>
    <t>http://www.gobiernobogota.gov.co/transparencia/atencion-ciudadano/pol%C3%ADticas-seguridad-la-informaci%C3%B3n-y-protecci%C3%B3n-datos-pesonales</t>
  </si>
  <si>
    <t>http://www.gobiernobogota.gov.co/transparencia/organizacion/organigrama-sdg</t>
  </si>
  <si>
    <t>http://www.gobiernobogota.gov.co/transparencia/presupuesto/ejecucion-presupuestal</t>
  </si>
  <si>
    <t>http://www.gobiernobogota.gov.co/transparencia/presupuesto/estados-financieros</t>
  </si>
  <si>
    <t>http://www.gobiernobogota.gov.co/transparencia/planeacion/participacion-ciudadana</t>
  </si>
  <si>
    <t>http://www.gobiernobogota.gov.co/transparencia/planeacion/informes-empalme</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</si>
  <si>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</si>
  <si>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</si>
  <si>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</si>
  <si>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</si>
  <si>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http://www.gobiernobogota.gov.co/transparencia/control/planes-mejoramiento</t>
  </si>
  <si>
    <t>http://www.gobiernobogota.gov.co/transparencia/control/entes-control-vigilancia-sdg</t>
  </si>
  <si>
    <t>http://www.gobiernobogota.gov.co/transparencia/control/informacion-poblacion-vulnerable</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</si>
  <si>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</si>
  <si>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</si>
  <si>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</si>
  <si>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http://www.gobiernobogota.gov.co/transparencia/instrumentos-gestion-informacion-publica/Informe-pqr-denuncias-solicitudes</t>
  </si>
  <si>
    <t>criterios cumplidos</t>
  </si>
  <si>
    <t>criterios por cumplir</t>
  </si>
  <si>
    <t>http://www.gobiernobogota.gov.co/transparencia/instrumentos-gestion-informacion-publica/relacionados-la-informacion/104-esquema</t>
  </si>
  <si>
    <t>CUANDO SE REQUIERA</t>
  </si>
  <si>
    <t>OBSERVACIONES
(Responsables)</t>
  </si>
  <si>
    <t>DTI Y PLANEACION</t>
  </si>
  <si>
    <t>DIT_ MONITOREO DE PLATAFORMA</t>
  </si>
  <si>
    <t>PERIODICAMENTE DE ACUERDO  CON LOS ENVENTOS QUE RESULTEN DE LA ACTIVIDAD</t>
  </si>
  <si>
    <t>OFICINA ASESORA DE PLANEACION</t>
  </si>
  <si>
    <t>CADA VEZ QUE SE REQUIERA</t>
  </si>
  <si>
    <t>CUANDO EXISTA LA MODIFICACIÓN</t>
  </si>
  <si>
    <t>CUANDO EXISTA MODIFICACIÓN</t>
  </si>
  <si>
    <t>CADA VEZ QUE SE GENERE UNA NORMA</t>
  </si>
  <si>
    <t>OFICINA DE CONTROL INTERNO</t>
  </si>
  <si>
    <t>OFICINA ASESORA DE COMUNICACIONES</t>
  </si>
  <si>
    <t>SUBSECRETARIA PARA LA GOBERNABILIDAD Y LA GARANTIA DE LOS DERECHOS
PLANEACION LOCAL</t>
  </si>
  <si>
    <t>RESPONSABLES DE SUBIR INFORMACIÓN AL SECOP Y GENERAR EL CUADRO EN EXCEL CON VÍNCULO DIRECTO A LOS PROCESOS</t>
  </si>
  <si>
    <t>LA OFICINA JURIDICAL DEL NIVEL CENTRAL DEBE SACAR DEL REPORTE GENERAL, LO ESPECIFICO DE LAS LOCALIDADES</t>
  </si>
  <si>
    <t>SUBSECRETARIA DE GESTION INSTITUCIONAL</t>
  </si>
  <si>
    <t>CADA VEZ QUE SE SUFRA CAMBIOS</t>
  </si>
  <si>
    <t>CADA VEZ QUE SE GENEREN CAMBIOS EN LA INFORMACIÓN</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</si>
  <si>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</si>
  <si>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</si>
  <si>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</si>
  <si>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</si>
  <si>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</si>
  <si>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</si>
  <si>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</si>
  <si>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 xml:space="preserve">SUBSECRETARIA DE GESTION INSTITUCIONAL 
</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</si>
  <si>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</si>
  <si>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ATENCION A LA CIUDADANIA</t>
  </si>
  <si>
    <t>DIRECCION FINANCIERA</t>
  </si>
  <si>
    <t>DIRECCION JURIDICA</t>
  </si>
  <si>
    <t xml:space="preserve">DIRECCION JURIDICA
</t>
  </si>
  <si>
    <t>Actualiza la información tanto del nivel central como del las localidades</t>
  </si>
  <si>
    <t xml:space="preserve">Actualiza la información </t>
  </si>
  <si>
    <t>Actualiza información</t>
  </si>
  <si>
    <t>La oficina de comunicaciones debe validar el contenido del sitio actual y decidir las acciones a seguir</t>
  </si>
  <si>
    <t>La DGTH envía la información en excel</t>
  </si>
  <si>
    <t xml:space="preserve">
OFICINA ASESORA DE COMUNICACIONES
</t>
  </si>
  <si>
    <t>actualiza la información de acuerdo a la expedición de la norma</t>
  </si>
  <si>
    <t>DESPACHO
DIRECCIÓN DE GESTION DEL TALENTO HUMANO</t>
  </si>
  <si>
    <t>Actualiza la información</t>
  </si>
  <si>
    <t>QUIEN MANEJA SECP DEBE SUBIR LA INFORMACIÓN Y GENERAR EL ARCHIVO EN EXCEL</t>
  </si>
  <si>
    <t xml:space="preserve">
OFICINA DE ATENCION AL CIUDADANO</t>
  </si>
  <si>
    <t>OFICINA DE ATENCION AL CIUDADANO</t>
  </si>
  <si>
    <t>http://www.gobiernobogota.gov.co/node/27</t>
  </si>
  <si>
    <t>Directorio de entidades DEL SECTOR</t>
  </si>
  <si>
    <t>http://www.gobiernobogota.gov.co/transparencia/contratacion/plan-anual-adquisiciones/plan-anual-adquisiciones-publicado-secop-ii</t>
  </si>
  <si>
    <t>http://www.gobiernobogota.gov.co/rendicion-de-cuentas/</t>
  </si>
  <si>
    <t>http://www.contraloriabogota.gov.co/transparenciayacceso/informaci%C3%B3ndeinter%C3%A9s/informes</t>
  </si>
  <si>
    <t>http://www.gobiernobogota.gov.co/content/mecanismos-presentar-quejas-y-reclamos</t>
  </si>
  <si>
    <t>http://www.gobiernobogota.gov.co/transparencia/organizacion/ofertas-empleo-0</t>
  </si>
  <si>
    <t>http://www.gobiernobogota.gov.co/transparencia/tramites-servicios
https://www.nomasfilas.gov.co/
http://www.suit.gov.co/busqueda?p_p_id=48_INSTANCE_OfZ5urG315tw&amp;_48_INSTANCE_OfZ5urG315tw_iframe_q=secretaria%20de%20gobierno%20bogota&amp;site=tramites&amp;client=FrontEnd_Interno_es&amp;output=xml_no_dtd&amp;proxystylesheet=FrontEnd_Interno_es&amp;sort=date%3AD%3AL%3Ad1&amp;entqrm=0&amp;oe=UTF-8&amp;ie=UTF-8&amp;ud=1&amp;exclude_apps=1&amp;filter=0&amp;getfields=%2A</t>
  </si>
  <si>
    <t>PUBLICACIONES</t>
  </si>
  <si>
    <t>ACTUALIZACIONES</t>
  </si>
  <si>
    <t>Anexo 1:   Matriz de Cumplimiento y Sostenibilidad de la Ley 1712 de 2014, Decreto 103 de 2015 y Resolución MinTIC 3564 de 2015</t>
  </si>
  <si>
    <t>http://www.gobiernobogota.gov.co/planeaci%C3%B3n-clasificaci%C3%B3n-planes/plan-rencici%C3%B3n-cuentas</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</si>
  <si>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</si>
  <si>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</si>
  <si>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</si>
  <si>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 xml:space="preserve">Observaciones y evidencias del cambio
Se debe tomar evidencia antes y despues del cambio y guardarlas en un sitio virtual </t>
  </si>
  <si>
    <t>http://www.gobiernobogota.gov.co/content/datos-abiertos-la-secretaria-distrital-gobierno</t>
  </si>
  <si>
    <t xml:space="preserve">Se actauliza constantemente desde la Oficina Asesora de Planeación, de acuerdo con la reestructuración de la entidad, según lo establecido en el Decreto 411 del 30 de Septiembre de 2016 -  "Por medio del cual se modifica la estructura organizacional de la Secretaría Distrital de Gobierno". </t>
  </si>
  <si>
    <t>OFICINA ASESORA DE PLANEACIÓN</t>
  </si>
  <si>
    <t>sin modificaciones</t>
  </si>
  <si>
    <t xml:space="preserve">Actualizado </t>
  </si>
  <si>
    <t>Actualización del manual de Contrataciones 16 de julio de 2018</t>
  </si>
  <si>
    <t>En SECOP II</t>
  </si>
  <si>
    <t>ACTUALIZA VINCULO</t>
  </si>
  <si>
    <t>DIRECCION DE TECNOLOGIAS E INFORMACIÓN Y OFICINA ASESORA DE PLANEACIÓN</t>
  </si>
  <si>
    <t xml:space="preserve">DIRECCION ADMINISTRATIVA
</t>
  </si>
  <si>
    <t>DIRECCIÓN DE TECNOLOGÍAS E INFORMACIÓN</t>
  </si>
  <si>
    <t>DIT</t>
  </si>
  <si>
    <t xml:space="preserve">DIRECCIÓN DE TECNOLOGÍAS E INFORMACIÓN
</t>
  </si>
  <si>
    <t>SUBSECRETARIA DE GESTION LOCAL
SUBSECRETARIA PARA LA GOBIERNABILIDAD Y GARANTIA DE DERECHOS
SUBSECRETARIA DE GESTION LOCAL</t>
  </si>
  <si>
    <t>CADA ÁREA DEBE DAR CUENTAS DE ESTA INFORMACIÓN</t>
  </si>
  <si>
    <t xml:space="preserve">
OFICINA ASESORA DE COMUNICACIONES
</t>
  </si>
  <si>
    <t xml:space="preserve">OFICINA ASESORA DE COMUNICACIONES
</t>
  </si>
  <si>
    <t>POR DEFINIR</t>
  </si>
  <si>
    <t>SUBSECRETARIA DE GESTIÓN INSTITUCIONAL</t>
  </si>
  <si>
    <t xml:space="preserve">DIRECCIÓN DE TECNOLOGÍAS E INFORMACIÓN
</t>
  </si>
  <si>
    <t>DIRECCION DE GESTION DEL TALENTO HUMANO
DIRECCIÓN DE CONTRATACIÓN</t>
  </si>
  <si>
    <t>LA DGTH Y LA DIRECCIÓN DE CONTRATACIÓN ENVIAN LA INFORMACIÓN EN FORMATO EXCEL</t>
  </si>
  <si>
    <t>SUBSECRETARÍA DE GESTIÓN INSTITUCIONAL</t>
  </si>
  <si>
    <t>DIRECCIÓN GESTIÓN DEL TALENTO HUMANO</t>
  </si>
  <si>
    <t>DIRECCIÓN JURIDICA</t>
  </si>
  <si>
    <t>OFICIANA ASESORA DE PLANEACIÓN</t>
  </si>
  <si>
    <t>SUBSECRETARÍA DE GESTION INSTITUCIONAL</t>
  </si>
  <si>
    <t>DIRECCIÓN JURÍDICA</t>
  </si>
  <si>
    <t>DESPACHO</t>
  </si>
  <si>
    <t>DORECCIÓN JURÍDICA</t>
  </si>
  <si>
    <t>DIRECCION DE CONTRATACIÓN</t>
  </si>
  <si>
    <t>TODAS LAS DEPENDENCIAS DE LA ENTIDAD</t>
  </si>
  <si>
    <t xml:space="preserve">DIRECCION ADMINISTRATIVA
</t>
  </si>
  <si>
    <t xml:space="preserve">DIRECCION ADMINISTRATIVA </t>
  </si>
  <si>
    <t>DIRECCIÓN ADMINISTRATIVA</t>
  </si>
  <si>
    <t>http://www.gobiernobogota.gov.co/govi-sdqs/crear</t>
  </si>
  <si>
    <t>Se actualiza el viínculo, de acuerdo con el módulo SDQS en Govimentum instalado en los sitios web de la entidad.</t>
  </si>
  <si>
    <t>Se realizan algunos ajustes ortográficos de acuerdo con el informe generado por la Subsecretaría de Gestión Institucional.</t>
  </si>
  <si>
    <t>se actualizan las correspondientes al cuarto  trimestre de 2018</t>
  </si>
  <si>
    <t>http://www.gobiernobogota.gov.co/content/gobierno-ninos</t>
  </si>
  <si>
    <t>Se crea una sección especial con información de la entidad. Y se actualiza el vínculo a dicha sección.</t>
  </si>
  <si>
    <t>Se crea botón que descarga la imagen del organigrama en formato jpg.</t>
  </si>
  <si>
    <t>sin modificaciones para estre trimestre</t>
  </si>
  <si>
    <t>sin modificaciones para este trimestre</t>
  </si>
  <si>
    <t>Se realiza la publicación de los informes de empalme por parte del Doctor Miguel Uribe Turbay.</t>
  </si>
  <si>
    <t>Actualizados por la Oficina de Control Interno</t>
  </si>
  <si>
    <t>publicado tercer trimestre</t>
  </si>
  <si>
    <t xml:space="preserve">Se realiza la modificación con vínculos directos a no+filas, teniendo en cuenta que, en el marco de la armonización de contenidos en los portales de trámites reglados normativamente, se expone la necesidad de modificar el acceso y direccionamiento desde la página web a cada uno de los trámites y otros procedimientos administrativos (OPAS) registrados en el SUIT. por lo tanto se redireccionan al sitio web no mas filas los siguientes tramites:
Descuento de Código por Cooperativas 
Juegos Aglomeraciones Concursos Delegados 
Autorización para la realización de concursos 
Registro para parques de diversiones, atracciones o dispositivos de entretenimiento 
Supervisión delegado de sorteos y concursos 
Permiso para espectáculos públicos de las artes escénicas en escenarios no habilitados 
Certificado de residencia 
Permiso para espectáculos públicos diferentes a las artes escénicas 
Sistema distrital para la recepción y entrega de documentos de identidad extraviados 
Inscripción o cambio del representante legal y/o revisor fiscal de la propiedad horizontal 
Banco de iniciativas ciudadanas 
Registro de extinción de la propiedad horizontal 
Concepto previo favorable para la realización de juegos de suerte y azar localizados 
Toma de juramento como colombiano por adopción 
</t>
  </si>
  <si>
    <t>http://www.gobiernobogota.gov.co/sites/gobiernobogota.gov.co/files/instrumentos_gestion_informacion/programa_de_gestion_documental.pdf</t>
  </si>
  <si>
    <t>Se publica el Programa de Gestión documental de la Entidad y se actualiza el correspondiente vínculo.</t>
  </si>
  <si>
    <t>no se generan cambios para este trimestre</t>
  </si>
  <si>
    <t>Actualizado a cuartro  trimestre 2018</t>
  </si>
  <si>
    <t>http://www.gobiernobogota.gov.co/node/28</t>
  </si>
  <si>
    <t>Se actualiza el archivo y se publica en el sitio web de la entidad, www.gobiernobogota.gov.co, y en datos abiertos bogota.gov.co.
Se adopta el Inventario de activo de información y el indice de información clasificada y reservada, mediante Resolución 1618 del 27 de Diciembre de 2018</t>
  </si>
  <si>
    <t>http://www.gobiernobogota.gov.co/planeaci%C3%B3n-clasificaci%C3%B3n-planes/plan-servicio-al-ciudadano</t>
  </si>
  <si>
    <t>http://www.gobiernobogota.gov.co/planeacion-clasificacion-planes/plan-antitramites</t>
  </si>
  <si>
    <t>Se actualizan las sedes àreas de la alcaldía local</t>
  </si>
  <si>
    <t>https://www.datos.gov.co/browse?q=%C3%8Dndice%20informaci%C3%B3n%20clasificada%20y%20reservada%20-%20Secretar%C3%ADa%20Distrital%20de%20Gobierno&amp;sortBy=relevance</t>
  </si>
  <si>
    <t xml:space="preserve">Se realiza proceso de federación con MINTIC </t>
  </si>
  <si>
    <t>http://www.gobiernobogota.gov.co/sgdapp/?q=normas&amp;field_normo_clasificacion_value=All&amp;field_normo_dependencia_value=20&amp;field_normo_descripcion_value=&amp;field_normo_fecha_value=&amp;title=</t>
  </si>
  <si>
    <t>Procesos de contratación publicados en SECOP II
Se actualiza el archivo en excel con lo procesos de contratación del 2018 en el siguiente vínculo: http://www.gobiernobogota.gov.co/transparencia/contratacion/informacion-contractual/procesos-contratacion-secretaria-distrital
SE DEBE PUBLICAR EL ARCHIVO EN EXCEL CON LA INFORMACIÓN CONTRACTUAL</t>
  </si>
  <si>
    <t>Se publica el archivo en excel con el estado de ejecución de la contratación 2018, en el siguiente vínculo: http://www.gobiernobogota.gov.co/transparencia/contratacion/ejecucion-contratos/estado-ejecucion-contractual-secretaria-distrital
SE DEBE PUBLICAR EL ARCHIVO EN EXCEL CON LA INFORMACIÓN CONTRACTUAL</t>
  </si>
  <si>
    <t xml:space="preserve">SE DEBE ACTUALIZAR
</t>
  </si>
  <si>
    <t>Registro de Publicaciones
ALCALDIA LOCAL DE SAN CRISTOBAL</t>
  </si>
  <si>
    <t>http://www.sancristobal.gov.co/transparencia</t>
  </si>
  <si>
    <t>http://www.sancristobal.gov.co/transparencia/atencion-ciudadano/sede-principal</t>
  </si>
  <si>
    <t>http://www.sancristobal.gov.co/transparencia/atencion-ciudadano/sedes
http://www.sancristobal.gov.co/mi-localidad/conociendo-mi-localidad/alcalde-local</t>
  </si>
  <si>
    <t>http://www.sancristobal.gov.co/transparencia/informacion-interes/convocatorias</t>
  </si>
  <si>
    <t>http://www.sancristobal.gov.co/transparencia/informacion-interes/faqs</t>
  </si>
  <si>
    <t>http://www.sancristobal.gov.co/transparencia/informacion-interes/glosario</t>
  </si>
  <si>
    <t>http://www.sancristobal.gov.co/todas-las-noticias</t>
  </si>
  <si>
    <t>http://www.sancristobal.gov.co/calendario/month</t>
  </si>
  <si>
    <t>http://www.sancristobal.gov.co/transparencia/informacion-interes/informacion-adicional</t>
  </si>
  <si>
    <t>http://www.sancristobal.gov.co/transparencia/organizacion/quienes-somos</t>
  </si>
  <si>
    <t>http://www.sancristobal.gov.co/transparencia/organizacion/funciones-y-deberes</t>
  </si>
  <si>
    <t>http://www.sancristobal.gov.co/transparencia/organizacion/procesos-y-procedimientos</t>
  </si>
  <si>
    <t>http://www.sancristobal.gov.co/transparencia/organizacion/organigrama</t>
  </si>
  <si>
    <t>http://www.sancristobal.gov.co/transparencia/organizacion/directorio-informacion-servidores-publicos-empleados-y-contratistas
SIDEAP
https://sideap.serviciocivil.gov.co/sideap/faces/directorioServidores.xhtml?idEntidad=110</t>
  </si>
  <si>
    <t>http://www.sancristobal.gov.co/transparencia/organizacion/directorio-entidades</t>
  </si>
  <si>
    <t>http://www.sancristobal.gov.co/transparencia/organizacion/directorio-agremiaciones-asociaciones-y-otros-grupos-interes</t>
  </si>
  <si>
    <t>http://www.sancristobal.gov.co/transparencia/presupuesto/general</t>
  </si>
  <si>
    <t>http://www.sancristobal.gov.co/transparencia/planeacion/planes</t>
  </si>
  <si>
    <t>http://www.sancristobal.gov.co/transparencia/planeacion/plan-gasto-publico</t>
  </si>
  <si>
    <t>http://www.sancristobal.gov.co/transparencia/planeacion/programas-proyectos</t>
  </si>
  <si>
    <t>http://www.sancristobal.gov.co/transparencia/planeacion/metas-objetivos-indicadores</t>
  </si>
  <si>
    <t>http://www.sancristobal.gov.co/transparencia/contratacion/informacion_contractual
Archivo en excel</t>
  </si>
  <si>
    <t xml:space="preserve">http://www.sancristobal.gov.co/transparencia/contratacion/ejecucion_contratos
Archivo en excel: </t>
  </si>
  <si>
    <t>http://www.sancristobal.gov.co/transparencia/contratacion/plan-anual-adquisiciones</t>
  </si>
  <si>
    <t>http://www.sancristobal.gov.co/transparencia/instrumentos-gestion-informacion-publica/relacionados-informacion</t>
  </si>
  <si>
    <t>Se realizaron los ajustes correspondientes a la información de la alcaldía local., Los datos que faltan son de defensor al ciudadano es el mismos de secretaria de gobierno</t>
  </si>
  <si>
    <t>Se actualiza a secretaria de gobierno</t>
  </si>
  <si>
    <t>http://www.sancristobal.gov.co/transparencia/informacion-interes/publicacionesç</t>
  </si>
  <si>
    <t>Sin novedad</t>
  </si>
  <si>
    <t>funciona enlace a pagina de empleo</t>
  </si>
  <si>
    <t>sin novedad</t>
  </si>
  <si>
    <t>Se actualizan las normas correspondientes a la fecha</t>
  </si>
  <si>
    <t>Actualizado</t>
  </si>
  <si>
    <t>enlace a gobierno</t>
  </si>
  <si>
    <t>sin modificaciones para este trimestre , conecta con secretaria de gobierno y esta a 2018</t>
  </si>
  <si>
    <t>Se actualiza  la sección de acuerdo con los cambios y actualizaciones del trimestre</t>
  </si>
  <si>
    <t xml:space="preserve"> </t>
  </si>
  <si>
    <t>SN</t>
  </si>
  <si>
    <t>No se tienen convocatorias en el momento de la revision vigentes todas estan vencidas, solo se tiene una convocatoria</t>
  </si>
  <si>
    <t>NO HAY Movimientos desde central para esta obligacion</t>
  </si>
  <si>
    <t>NO TIENE ENLACE CON LA PAGINA CENTRAL , no tiene enlace del tema geografico qUe se coloco no abre enlace</t>
  </si>
  <si>
    <t xml:space="preserve">falta actualizar  lo ultimo que sallio de participacion o Dar enlace a la secretaria de gobierno en esta parte para cumplir </t>
  </si>
  <si>
    <t>xs</t>
  </si>
  <si>
    <t xml:space="preserve">Se revisa el septiembre y esta al dia aunque falta el mes de octubre </t>
  </si>
  <si>
    <t xml:space="preserve">esta organizado en la seccion de mi localidad </t>
  </si>
  <si>
    <t xml:space="preserve">Para efectos de las Entidades Distritales la plataforma utilizada es SIDEAP; el enlace a esta plataforma actualmente se encuentra publicado en el sitio web de la entidad con vínculo directo a la información de la Entidad, así:
https://sideap.serviciocivil.gov.co/sideap/faces/directorioServidores.xhtml?idEntidad=110
Este acceso directo contiene la información actualizada tanto de funcionarios como de contratistas de la Entidad.
Actualizado directorio de planta a junio2019
Actualizado directorio de contratistas a junio2019
Actualizado directorio de extensiones de la entidad a juio de 2019  y publica el Decreto 032 -2018 de Incremento Salarial para Empleados Públicos
Los de la alcaldia de san cristobal se encuentran actualizados segun indicaciones dadas </t>
  </si>
  <si>
    <t>FALTA EL MES DE AGOSTO 2019</t>
  </si>
  <si>
    <t>QUEDO ACTUALIAZADO A 2019</t>
  </si>
  <si>
    <t>Publicados hasta AÑO 2019</t>
  </si>
  <si>
    <t>REVISION MES DE TERCER TRIMESTRE 
29-09-2019</t>
  </si>
</sst>
</file>

<file path=xl/styles.xml><?xml version="1.0" encoding="utf-8"?>
<styleSheet xmlns="http://schemas.openxmlformats.org/spreadsheetml/2006/main">
  <numFmts count="1">
    <numFmt numFmtId="164" formatCode="_-* #,##0_-;\-* #,##0_-;_-* &quot;-&quot;_-;_-@_-"/>
  </numFmts>
  <fonts count="22">
    <font>
      <sz val="11"/>
      <color rgb="FF000000"/>
      <name val="Calibri"/>
      <family val="2"/>
      <charset val="1"/>
    </font>
    <font>
      <sz val="11"/>
      <color theme="1"/>
      <name val="Calibri"/>
      <family val="2"/>
      <scheme val="minor"/>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
      <b/>
      <sz val="11"/>
      <name val="Calibri"/>
      <family val="2"/>
    </font>
    <font>
      <u/>
      <sz val="11"/>
      <color theme="10"/>
      <name val="Calibri"/>
      <family val="2"/>
    </font>
    <font>
      <sz val="10"/>
      <color rgb="FF000000"/>
      <name val="Calibri"/>
      <family val="2"/>
      <charset val="1"/>
    </font>
    <font>
      <sz val="11"/>
      <color theme="5"/>
      <name val="Calibri"/>
      <family val="2"/>
    </font>
    <font>
      <sz val="11"/>
      <color theme="5"/>
      <name val="Calibri"/>
      <family val="2"/>
      <charset val="1"/>
    </font>
    <font>
      <sz val="22"/>
      <color rgb="FF000000"/>
      <name val="Calibri"/>
      <family val="2"/>
      <charset val="1"/>
    </font>
    <font>
      <b/>
      <sz val="22"/>
      <name val="Calibri"/>
      <family val="2"/>
      <charset val="1"/>
    </font>
    <font>
      <b/>
      <sz val="22"/>
      <color rgb="FF000000"/>
      <name val="Calibri"/>
      <family val="2"/>
      <charset val="1"/>
    </font>
    <font>
      <sz val="22"/>
      <name val="Calibri"/>
      <family val="2"/>
      <charset val="1"/>
    </font>
  </fonts>
  <fills count="12">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22">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medium">
        <color indexed="64"/>
      </left>
      <right style="thin">
        <color auto="1"/>
      </right>
      <top style="medium">
        <color indexed="64"/>
      </top>
      <bottom style="thin">
        <color auto="1"/>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medium">
        <color indexed="64"/>
      </bottom>
      <diagonal/>
    </border>
  </borders>
  <cellStyleXfs count="6">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xf numFmtId="0" fontId="1" fillId="0" borderId="0"/>
    <xf numFmtId="0" fontId="14" fillId="0" borderId="0" applyNumberFormat="0" applyFill="0" applyBorder="0" applyAlignment="0" applyProtection="0">
      <alignment vertical="top"/>
      <protection locked="0"/>
    </xf>
    <xf numFmtId="164" fontId="4" fillId="0" borderId="0" applyFont="0" applyFill="0" applyBorder="0" applyAlignment="0" applyProtection="0"/>
  </cellStyleXfs>
  <cellXfs count="421">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5" fillId="0" borderId="2" xfId="0" applyFont="1" applyFill="1" applyBorder="1" applyAlignment="1">
      <alignment horizontal="left"/>
    </xf>
    <xf numFmtId="0" fontId="0" fillId="0" borderId="3" xfId="0"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2"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0" xfId="0" applyFont="1" applyFill="1"/>
    <xf numFmtId="0" fontId="0" fillId="0" borderId="6" xfId="0" applyFont="1" applyFill="1" applyBorder="1"/>
    <xf numFmtId="0" fontId="2"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0" fillId="0" borderId="0" xfId="0" applyFill="1" applyAlignment="1">
      <alignment vertical="center"/>
    </xf>
    <xf numFmtId="0" fontId="0" fillId="4" borderId="3" xfId="0" applyFill="1" applyBorder="1" applyAlignment="1">
      <alignment horizontal="center" vertical="center"/>
    </xf>
    <xf numFmtId="0" fontId="2"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2" fillId="3" borderId="12"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2" fillId="3" borderId="11" xfId="0" applyFont="1" applyFill="1" applyBorder="1" applyAlignment="1">
      <alignment vertical="center" wrapText="1"/>
    </xf>
    <xf numFmtId="0" fontId="2" fillId="3" borderId="5" xfId="0" applyFont="1" applyFill="1" applyBorder="1" applyAlignment="1">
      <alignment vertical="center" wrapText="1"/>
    </xf>
    <xf numFmtId="0" fontId="2" fillId="3" borderId="13"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3"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8" fillId="2" borderId="0" xfId="0" applyFont="1" applyFill="1" applyBorder="1" applyAlignment="1">
      <alignment horizontal="center" vertical="center"/>
    </xf>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3" xfId="0" applyFill="1" applyBorder="1" applyAlignment="1">
      <alignment horizontal="center" vertical="center"/>
    </xf>
    <xf numFmtId="0" fontId="0" fillId="3" borderId="3" xfId="0" applyFont="1" applyFill="1" applyBorder="1" applyAlignment="1">
      <alignment horizontal="center" vertical="center" wrapText="1"/>
    </xf>
    <xf numFmtId="49" fontId="0" fillId="0" borderId="3" xfId="0" applyNumberFormat="1" applyFill="1" applyBorder="1" applyAlignment="1">
      <alignment horizontal="center" vertical="center" wrapText="1"/>
    </xf>
    <xf numFmtId="49" fontId="0" fillId="5" borderId="3" xfId="0" applyNumberFormat="1" applyFont="1" applyFill="1" applyBorder="1" applyAlignment="1">
      <alignment horizontal="center" vertical="center" wrapText="1"/>
    </xf>
    <xf numFmtId="0" fontId="0" fillId="5" borderId="3" xfId="0" applyFont="1" applyFill="1" applyBorder="1" applyAlignment="1">
      <alignment vertical="center" wrapText="1"/>
    </xf>
    <xf numFmtId="0" fontId="0" fillId="5" borderId="3" xfId="0" applyFont="1" applyFill="1" applyBorder="1" applyAlignment="1">
      <alignment horizontal="center" vertical="center" wrapText="1"/>
    </xf>
    <xf numFmtId="0" fontId="0" fillId="5"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2" fillId="3" borderId="3" xfId="0" applyFont="1" applyFill="1" applyBorder="1" applyAlignment="1">
      <alignment horizontal="left" vertical="center" wrapText="1"/>
    </xf>
    <xf numFmtId="0" fontId="2" fillId="3" borderId="5" xfId="0" applyFont="1" applyFill="1" applyBorder="1" applyAlignment="1">
      <alignment horizontal="left" vertical="center" wrapText="1"/>
    </xf>
    <xf numFmtId="0" fontId="3" fillId="0" borderId="3" xfId="1" applyFill="1" applyBorder="1" applyAlignment="1" applyProtection="1">
      <alignment horizontal="left" vertical="center" wrapText="1"/>
    </xf>
    <xf numFmtId="9" fontId="0" fillId="0" borderId="0" xfId="2" applyFont="1" applyFill="1" applyAlignment="1">
      <alignment horizontal="left" vertical="center" wrapText="1"/>
    </xf>
    <xf numFmtId="0" fontId="0" fillId="0" borderId="3" xfId="0" applyFill="1" applyBorder="1" applyAlignment="1">
      <alignment horizontal="left" vertical="center" wrapText="1" indent="7"/>
    </xf>
    <xf numFmtId="0" fontId="13" fillId="3" borderId="3" xfId="0" applyFont="1" applyFill="1" applyBorder="1" applyAlignment="1">
      <alignment horizontal="center" vertical="center" wrapText="1"/>
    </xf>
    <xf numFmtId="0" fontId="0" fillId="0" borderId="3" xfId="0" applyBorder="1" applyAlignment="1">
      <alignment horizontal="center" vertical="center"/>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6" xfId="0" applyFill="1" applyBorder="1" applyAlignment="1">
      <alignment horizontal="center" vertical="center"/>
    </xf>
    <xf numFmtId="0" fontId="0" fillId="3" borderId="5" xfId="0" applyFill="1" applyBorder="1" applyAlignment="1">
      <alignment vertical="center" wrapText="1"/>
    </xf>
    <xf numFmtId="0" fontId="0" fillId="3" borderId="3" xfId="0" applyFill="1" applyBorder="1" applyAlignment="1">
      <alignment horizontal="left" vertical="center" wrapText="1"/>
    </xf>
    <xf numFmtId="0" fontId="3" fillId="0" borderId="3" xfId="1" applyFill="1" applyBorder="1" applyAlignment="1" applyProtection="1">
      <alignmen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3" xfId="0" applyFont="1" applyFill="1" applyBorder="1" applyAlignment="1">
      <alignment horizontal="left" vertical="center" wrapText="1"/>
    </xf>
    <xf numFmtId="0" fontId="0" fillId="0" borderId="0" xfId="0" applyFont="1" applyFill="1" applyAlignment="1">
      <alignment horizontal="left"/>
    </xf>
    <xf numFmtId="0" fontId="2" fillId="0" borderId="5" xfId="0" applyFont="1" applyFill="1" applyBorder="1" applyAlignment="1">
      <alignment vertical="center" wrapText="1"/>
    </xf>
    <xf numFmtId="0" fontId="0" fillId="0" borderId="0" xfId="0" applyFont="1" applyFill="1" applyBorder="1" applyAlignment="1">
      <alignment horizontal="center" vertical="center"/>
    </xf>
    <xf numFmtId="9" fontId="0" fillId="0" borderId="0" xfId="2" applyFont="1" applyFill="1" applyBorder="1" applyAlignment="1">
      <alignment horizontal="center" vertical="center"/>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left" vertical="center" wrapText="1"/>
    </xf>
    <xf numFmtId="0" fontId="3" fillId="0" borderId="3" xfId="1" applyFill="1" applyBorder="1" applyAlignment="1" applyProtection="1">
      <alignment horizontal="center" vertical="center" wrapText="1"/>
    </xf>
    <xf numFmtId="0" fontId="0" fillId="3" borderId="3" xfId="0" applyFill="1" applyBorder="1" applyAlignment="1">
      <alignment horizontal="left" vertical="center" wrapText="1"/>
    </xf>
    <xf numFmtId="0" fontId="3" fillId="0" borderId="3" xfId="1" applyFill="1" applyBorder="1" applyAlignment="1" applyProtection="1">
      <alignment horizontal="left" vertical="center" wrapText="1"/>
    </xf>
    <xf numFmtId="0" fontId="0" fillId="0" borderId="5" xfId="0" applyFill="1" applyBorder="1" applyAlignment="1">
      <alignment horizontal="center" vertical="center"/>
    </xf>
    <xf numFmtId="0" fontId="0" fillId="0" borderId="6" xfId="0" applyBorder="1" applyAlignment="1">
      <alignment vertical="center"/>
    </xf>
    <xf numFmtId="0" fontId="0" fillId="0" borderId="8" xfId="0" applyBorder="1" applyAlignment="1">
      <alignment vertical="center"/>
    </xf>
    <xf numFmtId="0" fontId="0" fillId="0" borderId="5" xfId="0" applyBorder="1" applyAlignment="1">
      <alignment vertical="center"/>
    </xf>
    <xf numFmtId="164" fontId="0" fillId="0" borderId="0" xfId="5" applyFont="1" applyFill="1" applyAlignment="1">
      <alignment horizontal="left" vertical="center" wrapText="1"/>
    </xf>
    <xf numFmtId="164" fontId="0" fillId="0" borderId="0" xfId="0" applyNumberFormat="1" applyFont="1" applyFill="1" applyAlignment="1">
      <alignment horizontal="left" vertical="center" wrapText="1"/>
    </xf>
    <xf numFmtId="0" fontId="0" fillId="6" borderId="3" xfId="0" applyFill="1" applyBorder="1" applyAlignment="1">
      <alignment horizontal="center" vertical="center" wrapText="1"/>
    </xf>
    <xf numFmtId="0" fontId="2" fillId="6" borderId="5" xfId="0" applyFont="1" applyFill="1" applyBorder="1" applyAlignment="1">
      <alignment horizontal="center" vertical="center" wrapText="1"/>
    </xf>
    <xf numFmtId="0" fontId="0" fillId="6" borderId="3" xfId="0" applyFont="1" applyFill="1" applyBorder="1" applyAlignment="1">
      <alignment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3" fillId="0" borderId="3" xfId="1" applyFill="1" applyBorder="1" applyAlignment="1" applyProtection="1">
      <alignment horizontal="left" vertical="center" wrapText="1"/>
    </xf>
    <xf numFmtId="0" fontId="0" fillId="0" borderId="3"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0" fillId="7" borderId="5" xfId="0" applyFill="1" applyBorder="1" applyAlignment="1">
      <alignment horizontal="center" vertical="center" wrapText="1"/>
    </xf>
    <xf numFmtId="0" fontId="0" fillId="7" borderId="6"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ont="1" applyFill="1" applyBorder="1" applyAlignment="1">
      <alignment horizontal="center" vertical="center" wrapText="1"/>
    </xf>
    <xf numFmtId="0" fontId="12" fillId="7" borderId="3" xfId="1" applyFont="1" applyFill="1" applyBorder="1" applyAlignment="1" applyProtection="1">
      <alignment horizontal="center" vertical="center" wrapText="1"/>
    </xf>
    <xf numFmtId="0" fontId="0" fillId="7" borderId="3" xfId="0" applyFill="1" applyBorder="1" applyAlignment="1">
      <alignment horizontal="center" vertical="center" wrapText="1"/>
    </xf>
    <xf numFmtId="0" fontId="0" fillId="7" borderId="3" xfId="0" applyFill="1" applyBorder="1" applyAlignment="1">
      <alignment horizontal="left" vertical="center" wrapText="1"/>
    </xf>
    <xf numFmtId="0" fontId="0" fillId="7" borderId="3" xfId="0" applyFill="1" applyBorder="1" applyAlignment="1">
      <alignment vertical="center" wrapText="1"/>
    </xf>
    <xf numFmtId="0" fontId="0" fillId="7" borderId="8" xfId="0" applyFill="1" applyBorder="1" applyAlignment="1">
      <alignment horizontal="center" vertical="center" wrapText="1"/>
    </xf>
    <xf numFmtId="0" fontId="0" fillId="7" borderId="3" xfId="0" applyFill="1" applyBorder="1" applyAlignment="1">
      <alignment horizontal="center" vertical="center"/>
    </xf>
    <xf numFmtId="0" fontId="0" fillId="0" borderId="5" xfId="0" applyFont="1" applyFill="1" applyBorder="1" applyAlignment="1">
      <alignment vertical="center" wrapText="1"/>
    </xf>
    <xf numFmtId="49" fontId="0" fillId="7" borderId="3" xfId="0" applyNumberFormat="1" applyFill="1" applyBorder="1" applyAlignment="1">
      <alignment horizontal="center" vertical="center" wrapText="1"/>
    </xf>
    <xf numFmtId="0" fontId="0" fillId="7" borderId="3" xfId="0" applyFont="1" applyFill="1" applyBorder="1" applyAlignment="1">
      <alignment vertical="center" wrapText="1"/>
    </xf>
    <xf numFmtId="0" fontId="0" fillId="7" borderId="3" xfId="0" applyFont="1" applyFill="1" applyBorder="1" applyAlignment="1">
      <alignment horizontal="left" vertical="center" wrapText="1"/>
    </xf>
    <xf numFmtId="49" fontId="0" fillId="7" borderId="3" xfId="0" applyNumberFormat="1" applyFont="1" applyFill="1" applyBorder="1" applyAlignment="1">
      <alignment horizontal="center" vertical="center" wrapText="1"/>
    </xf>
    <xf numFmtId="0" fontId="0" fillId="7" borderId="3" xfId="0" applyFill="1" applyBorder="1" applyAlignment="1">
      <alignment horizontal="left" vertical="center" wrapText="1"/>
    </xf>
    <xf numFmtId="0" fontId="3" fillId="0" borderId="3" xfId="1" applyBorder="1" applyAlignment="1" applyProtection="1">
      <alignment vertical="center" wrapText="1"/>
    </xf>
    <xf numFmtId="0" fontId="3" fillId="0" borderId="0" xfId="1" applyAlignment="1" applyProtection="1">
      <alignment horizontal="center" vertical="center" wrapText="1"/>
    </xf>
    <xf numFmtId="0" fontId="0" fillId="7" borderId="3" xfId="0" applyFill="1" applyBorder="1"/>
    <xf numFmtId="0" fontId="3" fillId="7" borderId="3" xfId="1" applyFill="1" applyBorder="1" applyAlignment="1" applyProtection="1">
      <alignment horizontal="left" vertical="center" wrapText="1"/>
    </xf>
    <xf numFmtId="0" fontId="3" fillId="0" borderId="0" xfId="1" applyAlignment="1" applyProtection="1">
      <alignment horizontal="left" vertical="center" wrapText="1"/>
    </xf>
    <xf numFmtId="0" fontId="3" fillId="7" borderId="0" xfId="1" applyFill="1" applyAlignment="1" applyProtection="1">
      <alignment horizontal="left" vertical="center" wrapText="1"/>
    </xf>
    <xf numFmtId="0" fontId="2" fillId="7" borderId="8" xfId="0" applyFont="1" applyFill="1" applyBorder="1" applyAlignment="1">
      <alignment horizontal="center" vertical="center" wrapText="1"/>
    </xf>
    <xf numFmtId="0" fontId="0" fillId="7" borderId="7" xfId="0" applyFill="1" applyBorder="1" applyAlignment="1">
      <alignment horizontal="center" vertical="center" wrapText="1"/>
    </xf>
    <xf numFmtId="0" fontId="2" fillId="7" borderId="6" xfId="0" applyFont="1" applyFill="1" applyBorder="1" applyAlignment="1">
      <alignment horizontal="center" vertical="center" wrapText="1"/>
    </xf>
    <xf numFmtId="0" fontId="3" fillId="7" borderId="0" xfId="1" applyFill="1" applyAlignment="1" applyProtection="1">
      <alignment wrapText="1"/>
    </xf>
    <xf numFmtId="0" fontId="0" fillId="7" borderId="12" xfId="0" applyFill="1" applyBorder="1" applyAlignment="1">
      <alignment horizontal="center" vertical="center" wrapText="1"/>
    </xf>
    <xf numFmtId="0" fontId="3" fillId="7" borderId="0" xfId="1" applyFill="1" applyAlignment="1" applyProtection="1">
      <alignment vertical="center" wrapText="1"/>
    </xf>
    <xf numFmtId="0" fontId="0" fillId="7" borderId="6" xfId="0" applyFont="1" applyFill="1" applyBorder="1" applyAlignment="1">
      <alignment horizontal="center" vertical="center" wrapText="1"/>
    </xf>
    <xf numFmtId="0" fontId="0" fillId="7" borderId="5" xfId="0" applyFill="1" applyBorder="1" applyAlignment="1">
      <alignment horizontal="center" vertical="center"/>
    </xf>
    <xf numFmtId="0" fontId="0" fillId="8" borderId="3" xfId="0" applyFont="1"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ill="1" applyBorder="1" applyAlignment="1">
      <alignment horizontal="center" vertical="center" wrapText="1"/>
    </xf>
    <xf numFmtId="0" fontId="0" fillId="7" borderId="3" xfId="0" applyFont="1" applyFill="1" applyBorder="1" applyAlignment="1">
      <alignment horizontal="left"/>
    </xf>
    <xf numFmtId="0" fontId="0" fillId="7" borderId="3" xfId="0" applyFont="1" applyFill="1" applyBorder="1"/>
    <xf numFmtId="0" fontId="0" fillId="7" borderId="3" xfId="0" applyFont="1" applyFill="1" applyBorder="1" applyAlignment="1">
      <alignment horizontal="left" vertical="center" wrapText="1" indent="7"/>
    </xf>
    <xf numFmtId="0" fontId="3" fillId="7" borderId="3" xfId="1" applyFill="1" applyBorder="1" applyAlignment="1" applyProtection="1">
      <alignment horizontal="center"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7" borderId="7" xfId="0" applyFill="1" applyBorder="1" applyAlignment="1">
      <alignment vertical="center" wrapText="1"/>
    </xf>
    <xf numFmtId="0" fontId="0" fillId="7" borderId="6" xfId="0" applyFill="1" applyBorder="1" applyAlignment="1">
      <alignment vertical="center" wrapText="1"/>
    </xf>
    <xf numFmtId="0" fontId="0" fillId="7" borderId="14" xfId="0" applyFill="1" applyBorder="1" applyAlignment="1">
      <alignment vertical="center" wrapText="1"/>
    </xf>
    <xf numFmtId="0" fontId="0" fillId="7" borderId="8" xfId="0" applyFill="1" applyBorder="1" applyAlignment="1">
      <alignment vertical="center" wrapText="1"/>
    </xf>
    <xf numFmtId="0" fontId="0" fillId="7" borderId="14" xfId="0" applyFill="1" applyBorder="1" applyAlignment="1">
      <alignment horizontal="center" vertical="center" wrapText="1"/>
    </xf>
    <xf numFmtId="0" fontId="0" fillId="7" borderId="12" xfId="0" applyFill="1" applyBorder="1" applyAlignment="1">
      <alignment vertical="center" wrapText="1"/>
    </xf>
    <xf numFmtId="0" fontId="0" fillId="7" borderId="5" xfId="0" applyFill="1" applyBorder="1" applyAlignment="1">
      <alignment vertical="center" wrapText="1"/>
    </xf>
    <xf numFmtId="0" fontId="0" fillId="7" borderId="6" xfId="0" applyFont="1" applyFill="1" applyBorder="1" applyAlignment="1">
      <alignment vertical="center" wrapText="1"/>
    </xf>
    <xf numFmtId="0" fontId="12" fillId="7" borderId="3" xfId="1" applyFont="1" applyFill="1" applyBorder="1" applyAlignment="1" applyProtection="1">
      <alignment horizontal="left" vertical="center" wrapText="1"/>
    </xf>
    <xf numFmtId="0" fontId="16" fillId="7" borderId="3" xfId="0" applyFont="1" applyFill="1" applyBorder="1" applyAlignment="1">
      <alignment horizontal="left" vertical="center" wrapText="1"/>
    </xf>
    <xf numFmtId="49" fontId="0" fillId="7" borderId="3" xfId="0" applyNumberFormat="1" applyFont="1" applyFill="1" applyBorder="1" applyAlignment="1">
      <alignment horizontal="left" vertical="top" wrapText="1" indent="7"/>
    </xf>
    <xf numFmtId="0" fontId="0" fillId="7" borderId="7" xfId="0" applyFill="1" applyBorder="1" applyAlignment="1">
      <alignment vertical="center"/>
    </xf>
    <xf numFmtId="0" fontId="2" fillId="7" borderId="6" xfId="0" applyFont="1" applyFill="1" applyBorder="1" applyAlignment="1">
      <alignment vertical="center" wrapText="1"/>
    </xf>
    <xf numFmtId="0" fontId="0" fillId="7" borderId="14" xfId="0" applyFill="1" applyBorder="1" applyAlignment="1">
      <alignment vertical="center"/>
    </xf>
    <xf numFmtId="0" fontId="2" fillId="7" borderId="8" xfId="0" applyFont="1" applyFill="1" applyBorder="1" applyAlignment="1">
      <alignment vertical="center" wrapText="1"/>
    </xf>
    <xf numFmtId="0" fontId="0" fillId="7" borderId="14" xfId="0" applyFill="1" applyBorder="1" applyAlignment="1">
      <alignment horizontal="center" vertical="center"/>
    </xf>
    <xf numFmtId="0" fontId="0" fillId="7" borderId="12" xfId="0" applyFill="1" applyBorder="1" applyAlignment="1">
      <alignment vertical="center"/>
    </xf>
    <xf numFmtId="0" fontId="2" fillId="7" borderId="5" xfId="0" applyFont="1" applyFill="1" applyBorder="1" applyAlignment="1">
      <alignment vertical="center" wrapText="1"/>
    </xf>
    <xf numFmtId="0" fontId="2" fillId="7" borderId="3" xfId="0" applyFont="1" applyFill="1" applyBorder="1" applyAlignment="1">
      <alignment horizontal="center" vertical="center" wrapText="1"/>
    </xf>
    <xf numFmtId="0" fontId="0" fillId="7" borderId="5" xfId="0" applyFont="1" applyFill="1" applyBorder="1"/>
    <xf numFmtId="0" fontId="3" fillId="7" borderId="3" xfId="1" applyFill="1" applyBorder="1" applyAlignment="1" applyProtection="1">
      <alignment horizontal="left" wrapText="1"/>
    </xf>
    <xf numFmtId="0" fontId="0" fillId="7" borderId="6" xfId="0" applyFont="1" applyFill="1" applyBorder="1"/>
    <xf numFmtId="0" fontId="0" fillId="7" borderId="6" xfId="0" applyFill="1" applyBorder="1" applyAlignment="1">
      <alignment horizontal="center" vertical="center"/>
    </xf>
    <xf numFmtId="0" fontId="0" fillId="7" borderId="5" xfId="0" applyFill="1" applyBorder="1" applyAlignment="1">
      <alignment horizontal="center" vertical="center" wrapText="1"/>
    </xf>
    <xf numFmtId="0" fontId="3" fillId="7" borderId="5" xfId="1" applyFill="1" applyBorder="1" applyAlignment="1" applyProtection="1">
      <alignment horizontal="left" vertical="center" wrapText="1"/>
    </xf>
    <xf numFmtId="0" fontId="3" fillId="7" borderId="3" xfId="1" applyFill="1" applyBorder="1" applyAlignment="1" applyProtection="1">
      <alignment horizontal="left" vertical="center" wrapText="1"/>
    </xf>
    <xf numFmtId="0" fontId="0" fillId="7" borderId="3"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19" fillId="3" borderId="3"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5" xfId="0" applyFont="1" applyFill="1" applyBorder="1" applyAlignment="1">
      <alignment horizontal="center" vertical="center" wrapText="1"/>
    </xf>
    <xf numFmtId="0" fontId="18" fillId="3" borderId="3" xfId="0" applyFont="1" applyFill="1" applyBorder="1" applyAlignment="1">
      <alignment horizontal="center" vertical="center" wrapText="1"/>
    </xf>
    <xf numFmtId="0" fontId="18" fillId="3" borderId="3" xfId="0" applyFont="1" applyFill="1" applyBorder="1" applyAlignment="1"/>
    <xf numFmtId="0" fontId="18" fillId="7" borderId="3" xfId="0" applyFont="1" applyFill="1" applyBorder="1" applyAlignment="1">
      <alignment horizontal="center" vertical="center" wrapText="1"/>
    </xf>
    <xf numFmtId="0" fontId="18" fillId="7" borderId="5" xfId="0" applyFont="1" applyFill="1" applyBorder="1" applyAlignment="1">
      <alignment horizontal="center" vertical="center" wrapText="1"/>
    </xf>
    <xf numFmtId="0" fontId="21" fillId="7" borderId="3" xfId="1" applyFont="1" applyFill="1" applyBorder="1" applyAlignment="1" applyProtection="1">
      <alignment horizontal="center" vertical="center" wrapText="1"/>
    </xf>
    <xf numFmtId="0" fontId="18" fillId="3" borderId="5" xfId="0" applyFont="1" applyFill="1" applyBorder="1" applyAlignment="1">
      <alignment vertical="center" wrapText="1"/>
    </xf>
    <xf numFmtId="0" fontId="18" fillId="3" borderId="3" xfId="0" applyFont="1" applyFill="1" applyBorder="1" applyAlignment="1">
      <alignment vertical="center" wrapText="1"/>
    </xf>
    <xf numFmtId="0" fontId="18" fillId="0" borderId="0" xfId="0" applyFont="1" applyFill="1" applyAlignment="1">
      <alignment horizontal="center"/>
    </xf>
    <xf numFmtId="0" fontId="0" fillId="9" borderId="3" xfId="0" applyFill="1" applyBorder="1" applyAlignment="1">
      <alignment horizontal="left" vertical="center" wrapText="1"/>
    </xf>
    <xf numFmtId="0" fontId="18" fillId="9" borderId="3" xfId="0" applyFont="1" applyFill="1" applyBorder="1" applyAlignment="1">
      <alignment horizontal="center" vertical="center" wrapText="1"/>
    </xf>
    <xf numFmtId="0" fontId="0" fillId="9" borderId="3" xfId="0" applyFont="1" applyFill="1" applyBorder="1" applyAlignment="1">
      <alignment horizontal="center" vertical="center" wrapText="1"/>
    </xf>
    <xf numFmtId="0" fontId="0" fillId="3" borderId="3" xfId="0" applyFill="1" applyBorder="1" applyAlignment="1">
      <alignment horizontal="center"/>
    </xf>
    <xf numFmtId="0" fontId="3" fillId="7" borderId="3" xfId="1" applyFill="1" applyBorder="1" applyAlignment="1" applyProtection="1">
      <alignment wrapText="1"/>
    </xf>
    <xf numFmtId="0" fontId="18" fillId="9" borderId="5" xfId="0" applyFont="1" applyFill="1" applyBorder="1" applyAlignment="1">
      <alignment horizontal="center" vertical="center" wrapText="1"/>
    </xf>
    <xf numFmtId="0" fontId="0" fillId="9" borderId="3" xfId="0" applyFill="1" applyBorder="1" applyAlignment="1">
      <alignment vertical="center" wrapText="1"/>
    </xf>
    <xf numFmtId="0" fontId="17" fillId="9" borderId="3" xfId="0" applyFont="1" applyFill="1" applyBorder="1" applyAlignment="1">
      <alignment vertical="center" wrapText="1"/>
    </xf>
    <xf numFmtId="0" fontId="0" fillId="0" borderId="7" xfId="0" applyFill="1" applyBorder="1" applyAlignment="1">
      <alignment vertical="center" wrapText="1"/>
    </xf>
    <xf numFmtId="0" fontId="18" fillId="3" borderId="17"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0" fillId="3" borderId="20" xfId="0" applyFill="1" applyBorder="1" applyAlignment="1">
      <alignment vertical="center" wrapText="1"/>
    </xf>
    <xf numFmtId="0" fontId="0" fillId="3" borderId="4" xfId="0" applyFill="1" applyBorder="1" applyAlignment="1"/>
    <xf numFmtId="0" fontId="0" fillId="3" borderId="21" xfId="0" applyFill="1" applyBorder="1" applyAlignment="1"/>
    <xf numFmtId="0" fontId="0" fillId="3" borderId="12" xfId="0" applyFill="1" applyBorder="1" applyAlignment="1"/>
    <xf numFmtId="0" fontId="18" fillId="3" borderId="3" xfId="0" applyFont="1" applyFill="1" applyBorder="1" applyAlignment="1">
      <alignment horizontal="center" vertical="center"/>
    </xf>
    <xf numFmtId="0" fontId="18" fillId="7" borderId="3" xfId="0" applyFont="1" applyFill="1" applyBorder="1" applyAlignment="1">
      <alignment horizontal="center" wrapText="1"/>
    </xf>
    <xf numFmtId="0" fontId="0" fillId="3" borderId="3" xfId="0" applyFont="1" applyFill="1" applyBorder="1" applyAlignment="1">
      <alignment vertical="center" wrapText="1"/>
    </xf>
    <xf numFmtId="0" fontId="18" fillId="7" borderId="3" xfId="0" applyFont="1" applyFill="1" applyBorder="1" applyAlignment="1">
      <alignment horizontal="center"/>
    </xf>
    <xf numFmtId="0" fontId="18" fillId="9" borderId="19" xfId="0" applyFont="1" applyFill="1" applyBorder="1" applyAlignment="1">
      <alignment horizontal="center" vertical="center" wrapText="1"/>
    </xf>
    <xf numFmtId="0" fontId="0" fillId="9" borderId="3" xfId="0" applyFill="1" applyBorder="1" applyAlignment="1"/>
    <xf numFmtId="0" fontId="18" fillId="5" borderId="3" xfId="0" applyFont="1" applyFill="1" applyBorder="1" applyAlignment="1">
      <alignment horizontal="center"/>
    </xf>
    <xf numFmtId="0" fontId="0" fillId="5" borderId="3" xfId="0" applyFill="1" applyBorder="1" applyAlignment="1">
      <alignment horizontal="center"/>
    </xf>
    <xf numFmtId="0" fontId="18" fillId="3" borderId="5" xfId="0" applyFont="1" applyFill="1" applyBorder="1" applyAlignment="1">
      <alignment horizontal="center" vertical="center"/>
    </xf>
    <xf numFmtId="0" fontId="0" fillId="3" borderId="3" xfId="0" applyFill="1" applyBorder="1" applyAlignment="1">
      <alignment horizontal="left" vertical="center" wrapText="1"/>
    </xf>
    <xf numFmtId="0" fontId="18" fillId="3" borderId="6" xfId="0" applyFont="1" applyFill="1" applyBorder="1" applyAlignment="1">
      <alignment horizontal="center" vertical="center" wrapText="1"/>
    </xf>
    <xf numFmtId="0" fontId="12" fillId="7" borderId="3" xfId="1" applyFont="1" applyFill="1" applyBorder="1" applyAlignment="1" applyProtection="1">
      <alignment vertical="center" wrapText="1"/>
    </xf>
    <xf numFmtId="0" fontId="0" fillId="3" borderId="6" xfId="0" applyFill="1" applyBorder="1" applyAlignment="1">
      <alignment horizontal="left" vertical="center" wrapText="1"/>
    </xf>
    <xf numFmtId="0" fontId="0" fillId="7" borderId="3" xfId="0" applyFill="1" applyBorder="1" applyAlignment="1">
      <alignment horizontal="left" vertical="center" wrapText="1"/>
    </xf>
    <xf numFmtId="0" fontId="0" fillId="7" borderId="3" xfId="0" applyFill="1" applyBorder="1" applyAlignment="1">
      <alignment horizontal="center" vertical="center" wrapText="1"/>
    </xf>
    <xf numFmtId="0" fontId="0" fillId="3" borderId="3" xfId="0" applyFill="1" applyBorder="1" applyAlignment="1">
      <alignment horizontal="left" vertical="center" wrapText="1"/>
    </xf>
    <xf numFmtId="0" fontId="0" fillId="3" borderId="8" xfId="0"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0" xfId="0" applyFill="1" applyBorder="1" applyAlignment="1">
      <alignment horizontal="center" vertical="center" wrapText="1"/>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0" fillId="7" borderId="6" xfId="0" applyFill="1" applyBorder="1" applyAlignment="1">
      <alignment horizontal="left" vertical="center" wrapText="1"/>
    </xf>
    <xf numFmtId="0" fontId="0" fillId="7" borderId="5" xfId="0" applyFill="1" applyBorder="1" applyAlignment="1">
      <alignment horizontal="left"/>
    </xf>
    <xf numFmtId="0" fontId="0" fillId="7" borderId="15" xfId="0" applyFont="1" applyFill="1" applyBorder="1" applyAlignment="1">
      <alignment horizontal="center"/>
    </xf>
    <xf numFmtId="0" fontId="0" fillId="7" borderId="16" xfId="0" applyFont="1" applyFill="1" applyBorder="1" applyAlignment="1">
      <alignment horizontal="center"/>
    </xf>
    <xf numFmtId="0" fontId="0" fillId="7" borderId="13" xfId="0" applyFont="1" applyFill="1" applyBorder="1" applyAlignment="1">
      <alignment horizontal="center"/>
    </xf>
    <xf numFmtId="0" fontId="0" fillId="5" borderId="6" xfId="0" applyFill="1" applyBorder="1" applyAlignment="1">
      <alignment horizontal="left" vertical="center" wrapText="1"/>
    </xf>
    <xf numFmtId="0" fontId="0" fillId="5" borderId="8" xfId="0" applyFill="1" applyBorder="1" applyAlignment="1">
      <alignment horizontal="left"/>
    </xf>
    <xf numFmtId="0" fontId="0" fillId="5" borderId="5" xfId="0" applyFill="1" applyBorder="1" applyAlignment="1">
      <alignment horizontal="left"/>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5" borderId="6" xfId="0" applyFill="1" applyBorder="1" applyAlignment="1">
      <alignment horizontal="center" vertical="center" wrapText="1"/>
    </xf>
    <xf numFmtId="0" fontId="0" fillId="5" borderId="8" xfId="0" applyFill="1" applyBorder="1" applyAlignment="1">
      <alignment horizontal="center" vertical="center" wrapText="1"/>
    </xf>
    <xf numFmtId="0" fontId="0" fillId="5" borderId="5"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xf numFmtId="0" fontId="0" fillId="0" borderId="5" xfId="0" applyFill="1" applyBorder="1"/>
    <xf numFmtId="0" fontId="0" fillId="5" borderId="8" xfId="0" applyFill="1" applyBorder="1"/>
    <xf numFmtId="0" fontId="0" fillId="5" borderId="5" xfId="0" applyFill="1" applyBorder="1"/>
    <xf numFmtId="0" fontId="0" fillId="7" borderId="6" xfId="0" applyFill="1" applyBorder="1" applyAlignment="1">
      <alignment horizontal="center" vertical="center" wrapText="1"/>
    </xf>
    <xf numFmtId="0" fontId="0" fillId="7" borderId="8" xfId="0" applyFill="1" applyBorder="1"/>
    <xf numFmtId="0" fontId="0" fillId="7" borderId="5" xfId="0" applyFill="1" applyBorder="1"/>
    <xf numFmtId="0" fontId="0" fillId="0" borderId="8" xfId="0" applyBorder="1"/>
    <xf numFmtId="0" fontId="0" fillId="0" borderId="5" xfId="0" applyBorder="1"/>
    <xf numFmtId="0" fontId="3" fillId="7" borderId="3" xfId="1" applyFill="1" applyBorder="1" applyAlignment="1" applyProtection="1">
      <alignment horizontal="left"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7" borderId="3" xfId="0"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7" borderId="8" xfId="0" applyFill="1" applyBorder="1" applyAlignment="1">
      <alignment horizontal="center" vertical="center" wrapText="1"/>
    </xf>
    <xf numFmtId="0" fontId="0" fillId="7" borderId="5" xfId="0" applyFill="1" applyBorder="1" applyAlignment="1">
      <alignment horizontal="center" vertical="center" wrapText="1"/>
    </xf>
    <xf numFmtId="0" fontId="0" fillId="7" borderId="3" xfId="0" applyFill="1" applyBorder="1" applyAlignment="1">
      <alignment horizontal="center" vertical="center" wrapText="1"/>
    </xf>
    <xf numFmtId="0" fontId="0" fillId="7" borderId="3" xfId="0" applyFill="1" applyBorder="1"/>
    <xf numFmtId="0" fontId="12" fillId="7" borderId="6" xfId="1" applyFont="1" applyFill="1" applyBorder="1" applyAlignment="1" applyProtection="1">
      <alignment horizontal="center" vertical="center" wrapText="1"/>
    </xf>
    <xf numFmtId="0" fontId="12" fillId="7" borderId="8" xfId="1" applyFont="1" applyFill="1" applyBorder="1" applyAlignment="1" applyProtection="1">
      <alignment horizontal="center" vertical="center" wrapText="1"/>
    </xf>
    <xf numFmtId="0" fontId="12" fillId="7" borderId="5" xfId="1" applyFont="1" applyFill="1" applyBorder="1" applyAlignment="1" applyProtection="1">
      <alignment horizontal="center" vertical="center" wrapText="1"/>
    </xf>
    <xf numFmtId="0" fontId="0" fillId="0" borderId="7" xfId="0" applyFill="1" applyBorder="1" applyAlignment="1">
      <alignment horizontal="center" vertical="center" wrapText="1"/>
    </xf>
    <xf numFmtId="0" fontId="0" fillId="0" borderId="14" xfId="0" applyBorder="1"/>
    <xf numFmtId="0" fontId="0" fillId="0" borderId="12" xfId="0" applyBorder="1"/>
    <xf numFmtId="0" fontId="0" fillId="0" borderId="3" xfId="0" applyFill="1" applyBorder="1" applyAlignment="1">
      <alignment horizontal="center" vertical="center" wrapText="1"/>
    </xf>
    <xf numFmtId="0" fontId="0" fillId="0" borderId="3" xfId="0" applyBorder="1"/>
    <xf numFmtId="0" fontId="0" fillId="0" borderId="14" xfId="0" applyFill="1" applyBorder="1" applyAlignment="1">
      <alignment horizontal="center" vertical="center" wrapText="1"/>
    </xf>
    <xf numFmtId="0" fontId="0" fillId="0" borderId="3" xfId="0" applyFill="1" applyBorder="1"/>
    <xf numFmtId="0" fontId="18" fillId="3" borderId="6" xfId="0" applyFont="1" applyFill="1" applyBorder="1" applyAlignment="1">
      <alignment horizontal="center" vertical="center" wrapText="1"/>
    </xf>
    <xf numFmtId="0" fontId="18" fillId="3" borderId="5" xfId="0" applyFont="1" applyFill="1" applyBorder="1" applyAlignment="1">
      <alignment horizontal="center"/>
    </xf>
    <xf numFmtId="0" fontId="0" fillId="3" borderId="6" xfId="0" applyFill="1" applyBorder="1" applyAlignment="1">
      <alignment horizontal="center" vertical="center" wrapText="1"/>
    </xf>
    <xf numFmtId="0" fontId="0" fillId="3" borderId="5" xfId="0" applyFill="1" applyBorder="1"/>
    <xf numFmtId="0" fontId="0" fillId="7" borderId="8" xfId="0" applyFill="1" applyBorder="1" applyAlignment="1">
      <alignment horizontal="left"/>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15" fillId="3" borderId="6" xfId="0" applyFont="1" applyFill="1" applyBorder="1" applyAlignment="1">
      <alignment horizontal="left" vertical="center" wrapText="1"/>
    </xf>
    <xf numFmtId="0" fontId="15" fillId="3" borderId="8" xfId="0" applyFont="1" applyFill="1" applyBorder="1" applyAlignment="1">
      <alignment horizontal="left"/>
    </xf>
    <xf numFmtId="0" fontId="15" fillId="3" borderId="5" xfId="0" applyFont="1" applyFill="1" applyBorder="1" applyAlignment="1">
      <alignment horizontal="left"/>
    </xf>
    <xf numFmtId="0" fontId="0" fillId="3" borderId="3" xfId="0" applyFill="1" applyBorder="1" applyAlignment="1">
      <alignment horizontal="left" vertical="center" wrapText="1"/>
    </xf>
    <xf numFmtId="0" fontId="0" fillId="3" borderId="3" xfId="0" applyFill="1" applyBorder="1" applyAlignment="1">
      <alignment horizontal="left"/>
    </xf>
    <xf numFmtId="0" fontId="2" fillId="3" borderId="4"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3" fillId="7" borderId="6" xfId="1" applyFill="1" applyBorder="1" applyAlignment="1" applyProtection="1">
      <alignment horizontal="left" vertical="center" wrapText="1"/>
    </xf>
    <xf numFmtId="0" fontId="0" fillId="7" borderId="15" xfId="0" applyFont="1" applyFill="1" applyBorder="1" applyAlignment="1">
      <alignment horizontal="center" vertical="center" wrapText="1"/>
    </xf>
    <xf numFmtId="0" fontId="0" fillId="7" borderId="13" xfId="0" applyFont="1" applyFill="1" applyBorder="1" applyAlignment="1">
      <alignment horizontal="center" vertical="center" wrapText="1"/>
    </xf>
    <xf numFmtId="0" fontId="3" fillId="7" borderId="6" xfId="1" applyFill="1" applyBorder="1" applyAlignment="1" applyProtection="1">
      <alignment horizontal="center" vertical="center" wrapText="1"/>
    </xf>
    <xf numFmtId="0" fontId="3" fillId="7" borderId="8" xfId="1" applyFill="1" applyBorder="1" applyAlignment="1" applyProtection="1">
      <alignment horizontal="center" vertical="center" wrapText="1"/>
    </xf>
    <xf numFmtId="0" fontId="3" fillId="7" borderId="5" xfId="1" applyFill="1" applyBorder="1" applyAlignment="1" applyProtection="1">
      <alignment horizontal="center" vertical="center" wrapText="1"/>
    </xf>
    <xf numFmtId="0" fontId="8" fillId="2"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0" fillId="3" borderId="10" xfId="0" applyFill="1" applyBorder="1"/>
    <xf numFmtId="0" fontId="0" fillId="3" borderId="11" xfId="0" applyFill="1" applyBorder="1"/>
    <xf numFmtId="0" fontId="0" fillId="3" borderId="8" xfId="0" applyFill="1" applyBorder="1" applyAlignment="1">
      <alignment horizontal="left" vertical="center" wrapText="1"/>
    </xf>
    <xf numFmtId="0" fontId="0" fillId="3" borderId="5" xfId="0" applyFill="1" applyBorder="1" applyAlignment="1">
      <alignment horizontal="left" vertical="center" wrapText="1"/>
    </xf>
    <xf numFmtId="0" fontId="8" fillId="2" borderId="0" xfId="0" applyFont="1" applyFill="1" applyBorder="1" applyAlignment="1">
      <alignment horizontal="left" vertical="center"/>
    </xf>
    <xf numFmtId="0" fontId="10" fillId="2"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0" fillId="0" borderId="9" xfId="0" applyBorder="1"/>
    <xf numFmtId="0" fontId="0" fillId="0" borderId="13" xfId="0" applyBorder="1"/>
    <xf numFmtId="0" fontId="0" fillId="7" borderId="4" xfId="0" applyFill="1" applyBorder="1" applyAlignment="1">
      <alignment horizontal="center" vertical="center" wrapText="1"/>
    </xf>
    <xf numFmtId="0" fontId="0" fillId="7" borderId="10" xfId="0" applyFill="1" applyBorder="1" applyAlignment="1">
      <alignment horizontal="center" vertical="center" wrapText="1"/>
    </xf>
    <xf numFmtId="0" fontId="0" fillId="7" borderId="11" xfId="0" applyFill="1" applyBorder="1" applyAlignment="1">
      <alignment horizontal="center" vertical="center" wrapText="1"/>
    </xf>
    <xf numFmtId="0" fontId="0" fillId="7" borderId="6" xfId="0" applyFont="1" applyFill="1" applyBorder="1" applyAlignment="1">
      <alignment horizontal="center" vertical="center" wrapText="1"/>
    </xf>
    <xf numFmtId="0" fontId="0" fillId="7" borderId="8" xfId="0" applyFont="1" applyFill="1" applyBorder="1" applyAlignment="1">
      <alignment horizontal="center" vertical="center" wrapText="1"/>
    </xf>
    <xf numFmtId="0" fontId="0" fillId="7" borderId="5" xfId="0" applyFont="1" applyFill="1" applyBorder="1" applyAlignment="1">
      <alignment horizontal="center" vertical="center" wrapText="1"/>
    </xf>
    <xf numFmtId="0" fontId="3"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9" fillId="8" borderId="0" xfId="0" applyFont="1" applyFill="1" applyBorder="1" applyAlignment="1">
      <alignment horizontal="center" vertical="center" wrapText="1"/>
    </xf>
    <xf numFmtId="0" fontId="0" fillId="8" borderId="0" xfId="0" applyFill="1"/>
    <xf numFmtId="0" fontId="0" fillId="8" borderId="16" xfId="0" applyFill="1" applyBorder="1"/>
    <xf numFmtId="0" fontId="6" fillId="3" borderId="4"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11" xfId="0" applyFont="1" applyFill="1" applyBorder="1" applyAlignment="1">
      <alignment horizontal="center" vertical="center" wrapText="1"/>
    </xf>
    <xf numFmtId="0" fontId="0" fillId="7" borderId="6" xfId="0" applyFont="1" applyFill="1" applyBorder="1" applyAlignment="1">
      <alignment horizontal="left" vertical="center" wrapText="1"/>
    </xf>
    <xf numFmtId="0" fontId="0" fillId="7"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7"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0" fillId="10" borderId="6" xfId="0" applyFill="1" applyBorder="1" applyAlignment="1">
      <alignment horizontal="center" vertical="center" wrapText="1"/>
    </xf>
    <xf numFmtId="0" fontId="0" fillId="10" borderId="8" xfId="0" applyFill="1" applyBorder="1" applyAlignment="1">
      <alignment horizontal="center" vertical="center" wrapText="1"/>
    </xf>
    <xf numFmtId="0" fontId="0" fillId="10" borderId="5" xfId="0" applyFill="1" applyBorder="1" applyAlignment="1">
      <alignment horizontal="center" vertical="center" wrapText="1"/>
    </xf>
    <xf numFmtId="0" fontId="0" fillId="11" borderId="6" xfId="0" applyFont="1" applyFill="1" applyBorder="1" applyAlignment="1">
      <alignment horizontal="center" vertical="center" wrapText="1"/>
    </xf>
    <xf numFmtId="0" fontId="0" fillId="11" borderId="8" xfId="0" applyFont="1" applyFill="1" applyBorder="1" applyAlignment="1">
      <alignment horizontal="center" vertical="center" wrapText="1"/>
    </xf>
    <xf numFmtId="0" fontId="0" fillId="11" borderId="5" xfId="0"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7" borderId="8" xfId="0" applyFont="1" applyFill="1" applyBorder="1" applyAlignment="1">
      <alignment horizontal="left" vertical="center" wrapText="1"/>
    </xf>
    <xf numFmtId="49" fontId="0" fillId="5" borderId="6" xfId="0" applyNumberFormat="1" applyFont="1" applyFill="1" applyBorder="1" applyAlignment="1">
      <alignment horizontal="center" vertical="center" wrapText="1"/>
    </xf>
    <xf numFmtId="49" fontId="0" fillId="5" borderId="8" xfId="0" applyNumberFormat="1" applyFont="1" applyFill="1" applyBorder="1" applyAlignment="1">
      <alignment horizontal="center" vertical="center" wrapText="1"/>
    </xf>
    <xf numFmtId="49" fontId="0" fillId="5" borderId="5" xfId="0" applyNumberFormat="1" applyFont="1" applyFill="1" applyBorder="1" applyAlignment="1">
      <alignment horizontal="center" vertical="center" wrapText="1"/>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0" fontId="0" fillId="5" borderId="6" xfId="0" applyFont="1" applyFill="1" applyBorder="1" applyAlignment="1">
      <alignment horizontal="center" vertical="center" wrapText="1"/>
    </xf>
    <xf numFmtId="0" fontId="0" fillId="5" borderId="8" xfId="0" applyFont="1" applyFill="1" applyBorder="1" applyAlignment="1">
      <alignment horizontal="center" vertical="center" wrapText="1"/>
    </xf>
    <xf numFmtId="0" fontId="0" fillId="5" borderId="5" xfId="0" applyFont="1" applyFill="1" applyBorder="1" applyAlignment="1">
      <alignment horizontal="center" vertical="center" wrapText="1"/>
    </xf>
    <xf numFmtId="0" fontId="0" fillId="5" borderId="6" xfId="0" applyFont="1" applyFill="1" applyBorder="1" applyAlignment="1">
      <alignment horizontal="left" vertical="center" wrapText="1"/>
    </xf>
    <xf numFmtId="0" fontId="0" fillId="5" borderId="8" xfId="0" applyFont="1" applyFill="1" applyBorder="1" applyAlignment="1">
      <alignment horizontal="left" vertical="center" wrapText="1"/>
    </xf>
    <xf numFmtId="0" fontId="0" fillId="5" borderId="5" xfId="0" applyFont="1" applyFill="1" applyBorder="1" applyAlignment="1">
      <alignment horizontal="left" vertical="center" wrapText="1"/>
    </xf>
    <xf numFmtId="0" fontId="12" fillId="7" borderId="7" xfId="1" applyFont="1" applyFill="1" applyBorder="1" applyAlignment="1" applyProtection="1">
      <alignment horizontal="center" vertical="center" wrapText="1"/>
    </xf>
    <xf numFmtId="0" fontId="12" fillId="7" borderId="14" xfId="1" applyFont="1" applyFill="1" applyBorder="1" applyAlignment="1" applyProtection="1">
      <alignment horizontal="center" vertical="center" wrapText="1"/>
    </xf>
    <xf numFmtId="0" fontId="12" fillId="7" borderId="12" xfId="1" applyFont="1" applyFill="1" applyBorder="1" applyAlignment="1" applyProtection="1">
      <alignment horizontal="center" vertical="center" wrapText="1"/>
    </xf>
    <xf numFmtId="0" fontId="0" fillId="9" borderId="6" xfId="0" applyFont="1" applyFill="1" applyBorder="1" applyAlignment="1">
      <alignment horizontal="center" vertical="center" wrapText="1"/>
    </xf>
    <xf numFmtId="0" fontId="0" fillId="9" borderId="8" xfId="0" applyFont="1" applyFill="1" applyBorder="1" applyAlignment="1">
      <alignment horizontal="center" vertical="center" wrapText="1"/>
    </xf>
    <xf numFmtId="0" fontId="0" fillId="9" borderId="5"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7" borderId="7" xfId="0" applyFont="1" applyFill="1" applyBorder="1" applyAlignment="1">
      <alignment horizontal="center" vertical="center" wrapText="1"/>
    </xf>
    <xf numFmtId="0" fontId="0" fillId="7" borderId="14" xfId="0" applyFont="1" applyFill="1" applyBorder="1" applyAlignment="1">
      <alignment horizontal="center" vertical="center" wrapText="1"/>
    </xf>
    <xf numFmtId="0" fontId="0" fillId="7" borderId="12"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5" xfId="0" applyBorder="1" applyAlignment="1">
      <alignment horizontal="left"/>
    </xf>
    <xf numFmtId="0" fontId="0" fillId="0" borderId="8" xfId="0" applyBorder="1" applyAlignment="1">
      <alignment horizontal="left"/>
    </xf>
    <xf numFmtId="0" fontId="2" fillId="5" borderId="6" xfId="0" applyFont="1" applyFill="1" applyBorder="1" applyAlignment="1">
      <alignment horizontal="center" vertical="center" wrapText="1"/>
    </xf>
    <xf numFmtId="0" fontId="3" fillId="5" borderId="6" xfId="1" applyFill="1" applyBorder="1" applyAlignment="1" applyProtection="1">
      <alignment horizontal="left" vertical="center" wrapText="1"/>
    </xf>
    <xf numFmtId="0" fontId="3" fillId="7" borderId="8" xfId="1" applyFill="1" applyBorder="1" applyAlignment="1" applyProtection="1">
      <alignment horizontal="left" vertical="center" wrapText="1"/>
    </xf>
    <xf numFmtId="0" fontId="3" fillId="7" borderId="5" xfId="1" applyFill="1" applyBorder="1" applyAlignment="1" applyProtection="1">
      <alignment horizontal="left" vertical="center" wrapText="1"/>
    </xf>
    <xf numFmtId="0" fontId="3" fillId="0" borderId="11" xfId="1" applyFill="1" applyBorder="1" applyAlignment="1" applyProtection="1">
      <alignment horizontal="left" vertical="center" wrapText="1"/>
    </xf>
    <xf numFmtId="0" fontId="0" fillId="0" borderId="11" xfId="0" applyFill="1" applyBorder="1" applyAlignment="1">
      <alignment horizontal="left"/>
    </xf>
    <xf numFmtId="0" fontId="0" fillId="0" borderId="3" xfId="0" applyFill="1" applyBorder="1" applyAlignment="1">
      <alignment horizontal="left"/>
    </xf>
    <xf numFmtId="0" fontId="3" fillId="0" borderId="15" xfId="1" applyFill="1" applyBorder="1" applyAlignment="1" applyProtection="1">
      <alignment horizontal="left" vertical="center" wrapText="1"/>
    </xf>
    <xf numFmtId="0" fontId="0" fillId="0" borderId="13"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3" fillId="7" borderId="15" xfId="1" applyFill="1" applyBorder="1" applyAlignment="1" applyProtection="1">
      <alignment horizontal="center" vertical="center" wrapText="1"/>
    </xf>
    <xf numFmtId="0" fontId="3" fillId="7" borderId="16" xfId="1" applyFill="1" applyBorder="1" applyAlignment="1" applyProtection="1">
      <alignment horizontal="center" vertical="center" wrapText="1"/>
    </xf>
    <xf numFmtId="0" fontId="3" fillId="7" borderId="13" xfId="1" applyFill="1" applyBorder="1" applyAlignment="1" applyProtection="1">
      <alignment horizontal="center" vertical="center" wrapText="1"/>
    </xf>
    <xf numFmtId="0" fontId="0" fillId="0" borderId="15" xfId="0" applyFont="1" applyFill="1" applyBorder="1" applyAlignment="1">
      <alignment horizontal="center"/>
    </xf>
    <xf numFmtId="0" fontId="0" fillId="0" borderId="13" xfId="0" applyFont="1" applyFill="1" applyBorder="1" applyAlignment="1">
      <alignment horizontal="center"/>
    </xf>
    <xf numFmtId="0" fontId="12" fillId="9" borderId="3" xfId="1" applyFont="1" applyFill="1" applyBorder="1" applyAlignment="1" applyProtection="1">
      <alignment vertical="center" wrapText="1"/>
    </xf>
  </cellXfs>
  <cellStyles count="6">
    <cellStyle name="Hipervínculo" xfId="1" builtinId="8"/>
    <cellStyle name="Hipervínculo 2" xfId="4"/>
    <cellStyle name="Millares [0]" xfId="5" builtinId="6"/>
    <cellStyle name="Normal" xfId="0" builtinId="0"/>
    <cellStyle name="Normal 2" xfId="3"/>
    <cellStyle name="Porcentual"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s-CO"/>
  <c:style val="26"/>
  <c:chart>
    <c:title>
      <c:tx>
        <c:rich>
          <a:bodyPr/>
          <a:lstStyle/>
          <a:p>
            <a:pPr>
              <a:defRPr lang="es-ES" sz="2400"/>
            </a:pPr>
            <a:r>
              <a:rPr lang="es-CO" sz="2400"/>
              <a:t>Porcentaje de cumplimiento Ley 1712 Nivel Central </a:t>
            </a:r>
          </a:p>
        </c:rich>
      </c:tx>
      <c:layout/>
    </c:title>
    <c:plotArea>
      <c:layout>
        <c:manualLayout>
          <c:layoutTarget val="inner"/>
          <c:xMode val="edge"/>
          <c:yMode val="edge"/>
          <c:x val="0.13011098168668331"/>
          <c:y val="8.3665335145912817E-2"/>
          <c:w val="0.56234184723485525"/>
          <c:h val="0.85807533715739792"/>
        </c:manualLayout>
      </c:layout>
      <c:pieChart>
        <c:varyColors val="1"/>
        <c:ser>
          <c:idx val="0"/>
          <c:order val="0"/>
          <c:dLbls>
            <c:spPr>
              <a:noFill/>
              <a:ln>
                <a:noFill/>
              </a:ln>
              <a:effectLst/>
            </c:spPr>
            <c:txPr>
              <a:bodyPr/>
              <a:lstStyle/>
              <a:p>
                <a:pPr>
                  <a:defRPr lang="es-ES" sz="1800" b="1"/>
                </a:pPr>
                <a:endParaRPr lang="es-CO"/>
              </a:p>
            </c:txPr>
            <c:showPercent val="1"/>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159</c:v>
                </c:pt>
                <c:pt idx="1">
                  <c:v>9</c:v>
                </c:pt>
              </c:numCache>
            </c:numRef>
          </c:val>
          <c:extLst xmlns:c16r2="http://schemas.microsoft.com/office/drawing/2015/06/chart">
            <c:ext xmlns:c16="http://schemas.microsoft.com/office/drawing/2014/chart" uri="{C3380CC4-5D6E-409C-BE32-E72D297353CC}">
              <c16:uniqueId val="{00000000-C17F-48F2-9372-109A0B59892F}"/>
            </c:ext>
          </c:extLst>
        </c:ser>
        <c:dLbls>
          <c:showPercent val="1"/>
        </c:dLbls>
        <c:firstSliceAng val="0"/>
      </c:pieChart>
    </c:plotArea>
    <c:legend>
      <c:legendPos val="r"/>
      <c:layout/>
      <c:txPr>
        <a:bodyPr/>
        <a:lstStyle/>
        <a:p>
          <a:pPr>
            <a:defRPr lang="es-ES" sz="1800"/>
          </a:pPr>
          <a:endParaRPr lang="es-CO"/>
        </a:p>
      </c:txPr>
    </c:legend>
    <c:plotVisOnly val="1"/>
    <c:dispBlanksAs val="zero"/>
  </c:chart>
  <c:printSettings>
    <c:headerFooter/>
    <c:pageMargins b="0.75000000000000389" l="0.70000000000000062" r="0.70000000000000062" t="0.75000000000000389"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15208</xdr:colOff>
      <xdr:row>174</xdr:row>
      <xdr:rowOff>237723</xdr:rowOff>
    </xdr:from>
    <xdr:to>
      <xdr:col>11</xdr:col>
      <xdr:colOff>2178744</xdr:colOff>
      <xdr:row>216</xdr:row>
      <xdr:rowOff>47225</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transparencia/control/defensa-judicial" TargetMode="External"/><Relationship Id="rId18" Type="http://schemas.openxmlformats.org/officeDocument/2006/relationships/hyperlink" Target="http://www.gobiernobogota.gov.co/transparencia/instrumentos-gestion-informacion-publica/Informe-pqr-denuncias-solicitudes" TargetMode="External"/><Relationship Id="rId26" Type="http://schemas.openxmlformats.org/officeDocument/2006/relationships/hyperlink" Target="http://www.ciudadbolivar.gov.co/transparencia/instrumentos-gestion-informacion-publica/relacionados-informacion" TargetMode="External"/><Relationship Id="rId39" Type="http://schemas.openxmlformats.org/officeDocument/2006/relationships/hyperlink" Target="http://www.ciudadbolivar.gov.co/transparencia/informacion-interes/convocatorias" TargetMode="External"/><Relationship Id="rId21" Type="http://schemas.openxmlformats.org/officeDocument/2006/relationships/hyperlink" Target="http://www.gobiernobogota.gov.co/transparencia/organizacion/directorio-informacion-servidores-publicos-empleados-y-contratistas" TargetMode="External"/><Relationship Id="rId34" Type="http://schemas.openxmlformats.org/officeDocument/2006/relationships/hyperlink" Target="http://www.sancristobal.gov.co/transparencia" TargetMode="External"/><Relationship Id="rId42" Type="http://schemas.openxmlformats.org/officeDocument/2006/relationships/hyperlink" Target="http://www.ciudadbolivar.gov.co/todas-las-noticias" TargetMode="External"/><Relationship Id="rId47" Type="http://schemas.openxmlformats.org/officeDocument/2006/relationships/hyperlink" Target="http://www.ciudadbolivar.gov.co/transparencia/organizacion/funciones-y-deberes" TargetMode="External"/><Relationship Id="rId50" Type="http://schemas.openxmlformats.org/officeDocument/2006/relationships/hyperlink" Target="http://www.ciudadbolivar.gov.co/transparencia/organizacion/directorio-entidades" TargetMode="External"/><Relationship Id="rId55" Type="http://schemas.openxmlformats.org/officeDocument/2006/relationships/hyperlink" Target="http://www.ciudadbolivar.gov.co/transparencia/planeacion/plan-gasto-publico" TargetMode="External"/><Relationship Id="rId63" Type="http://schemas.openxmlformats.org/officeDocument/2006/relationships/hyperlink" Target="http://www.ciudadbolivar.gov.co/transparencia/instrumentos-gestion-informacion-publica/relacionados-informacion" TargetMode="External"/><Relationship Id="rId7" Type="http://schemas.openxmlformats.org/officeDocument/2006/relationships/hyperlink" Target="http://www.gobiernobogota.gov.co/transparencia/control/informes-gestion-evaluacion-auditoria-sdg" TargetMode="External"/><Relationship Id="rId2" Type="http://schemas.openxmlformats.org/officeDocument/2006/relationships/hyperlink" Target="http://www.gobiernobogota.gov.co/transparencia/atencion-ciudadano/pol%C3%ADticas-seguridad-la-informaci%C3%B3n-y-protecci%C3%B3n-datos-pesonales" TargetMode="External"/><Relationship Id="rId16" Type="http://schemas.openxmlformats.org/officeDocument/2006/relationships/hyperlink" Target="http://www.gobiernobogota.gov.co/transparencia/tramites-servicios" TargetMode="External"/><Relationship Id="rId20" Type="http://schemas.openxmlformats.org/officeDocument/2006/relationships/hyperlink" Target="http://www.gobiernobogota.gov.co/node/27" TargetMode="External"/><Relationship Id="rId29" Type="http://schemas.openxmlformats.org/officeDocument/2006/relationships/hyperlink" Target="http://www.gobiernobogota.gov.co/sites/gobiernobogota.gov.co/files/instrumentos_gestion_informacion/programa_de_gestion_documental.pdf" TargetMode="External"/><Relationship Id="rId41" Type="http://schemas.openxmlformats.org/officeDocument/2006/relationships/hyperlink" Target="http://www.ciudadbolivar.gov.co/transparencia/informacion-interes/glosario" TargetMode="External"/><Relationship Id="rId54" Type="http://schemas.openxmlformats.org/officeDocument/2006/relationships/hyperlink" Target="http://www.ciudadbolivar.gov.co/transparencia/planeacion/planes" TargetMode="External"/><Relationship Id="rId62" Type="http://schemas.openxmlformats.org/officeDocument/2006/relationships/hyperlink" Target="https://www.datos.gov.co/browse?q=%C3%8Dndice%20informaci%C3%B3n%20clasificada%20y%20reservada%20-%20Secretar%C3%ADa%20Distrital%20de%20Gobierno&amp;sortBy=relevance" TargetMode="External"/><Relationship Id="rId1" Type="http://schemas.openxmlformats.org/officeDocument/2006/relationships/hyperlink" Target="http://www.gobiernobogota.gov.co/transparencia/atencion-ciudadano/notificaciones-judiciales" TargetMode="External"/><Relationship Id="rId6" Type="http://schemas.openxmlformats.org/officeDocument/2006/relationships/hyperlink" Target="http://www.gobiernobogota.gov.co/transparencia/planeacion/participacion-ciudadana" TargetMode="External"/><Relationship Id="rId11" Type="http://schemas.openxmlformats.org/officeDocument/2006/relationships/hyperlink" Target="http://www.gobiernobogota.gov.co/transparencia/control/entes-control-vigilancia-sdg" TargetMode="External"/><Relationship Id="rId24" Type="http://schemas.openxmlformats.org/officeDocument/2006/relationships/hyperlink" Target="http://www.contraloriabogota.gov.co/transparenciayacceso/informaci%C3%B3ndeinter%C3%A9s/informes" TargetMode="External"/><Relationship Id="rId32" Type="http://schemas.openxmlformats.org/officeDocument/2006/relationships/hyperlink" Target="http://www.gobiernobogota.gov.co/planeaci%C3%B3n-clasificaci%C3%B3n-planes/plan-anticorrupci%C3%B3n-y-atenci%C3%B3n-al-ciudadano" TargetMode="External"/><Relationship Id="rId37" Type="http://schemas.openxmlformats.org/officeDocument/2006/relationships/hyperlink" Target="https://www.datos.gov.co/browse?q=%C3%8Dndice%20informaci%C3%B3n%20clasificada%20y%20reservada%20-%20Secretar%C3%ADa%20Distrital%20de%20Gobierno&amp;sortBy=relevance" TargetMode="External"/><Relationship Id="rId40" Type="http://schemas.openxmlformats.org/officeDocument/2006/relationships/hyperlink" Target="http://www.ciudadbolivar.gov.co/transparencia/informacion-interes/faqs" TargetMode="External"/><Relationship Id="rId45" Type="http://schemas.openxmlformats.org/officeDocument/2006/relationships/hyperlink" Target="http://www.ciudadbolivar.gov.co/transparencia/informacion-interes/informacion-adicional" TargetMode="External"/><Relationship Id="rId53" Type="http://schemas.openxmlformats.org/officeDocument/2006/relationships/hyperlink" Target="http://www.ciudadbolivar.gov.co/transparencia/presupuesto/general" TargetMode="External"/><Relationship Id="rId58"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5" Type="http://schemas.openxmlformats.org/officeDocument/2006/relationships/hyperlink" Target="http://www.gobiernobogota.gov.co/transparencia/presupuesto/estados-financieros" TargetMode="External"/><Relationship Id="rId15" Type="http://schemas.openxmlformats.org/officeDocument/2006/relationships/hyperlink" Target="http://www.gobiernobogota.gov.co/transparencia/contratacion/manual_contrataciones"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govi-sdqs/crear" TargetMode="External"/><Relationship Id="rId36" Type="http://schemas.openxmlformats.org/officeDocument/2006/relationships/hyperlink" Target="http://www.gobiernobogota.gov.co/content/datos-abiertos-la-secretaria-distrital-gobierno" TargetMode="External"/><Relationship Id="rId49" Type="http://schemas.openxmlformats.org/officeDocument/2006/relationships/hyperlink" Target="http://www.ciudadbolivar.gov.co/transparencia/organizacion/organigrama" TargetMode="External"/><Relationship Id="rId57" Type="http://schemas.openxmlformats.org/officeDocument/2006/relationships/hyperlink" Target="http://www.ciudadbolivar.gov.co/transparencia/planeacion/metas-objetivos-indicadores" TargetMode="External"/><Relationship Id="rId61" Type="http://schemas.openxmlformats.org/officeDocument/2006/relationships/hyperlink" Target="http://www.ciudadbolivar.gov.co/transparencia/instrumentos-gestion-informacion-publica/relacionados-informacion" TargetMode="External"/><Relationship Id="rId10" Type="http://schemas.openxmlformats.org/officeDocument/2006/relationships/hyperlink" Target="http://www.gobiernobogota.gov.co/transparencia/control/planes-mejoramiento" TargetMode="External"/><Relationship Id="rId19" Type="http://schemas.openxmlformats.org/officeDocument/2006/relationships/hyperlink" Target="http://www.gobiernobogota.gov.co/transparencia/instrumentos-gestion-informacion-publica/relacionados-la-informacion/104-esquema" TargetMode="External"/><Relationship Id="rId31" Type="http://schemas.openxmlformats.org/officeDocument/2006/relationships/hyperlink" Target="http://www.gobiernobogota.gov.co/planeaci%C3%B3n-clasificaci%C3%B3n-planes/plan-servicio-al-ciudadano" TargetMode="External"/><Relationship Id="rId44" Type="http://schemas.openxmlformats.org/officeDocument/2006/relationships/hyperlink" Target="http://www.gobiernobogota.gov.co/content/gobierno-ninos" TargetMode="External"/><Relationship Id="rId52"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60" Type="http://schemas.openxmlformats.org/officeDocument/2006/relationships/hyperlink" Target="http://www.ciudadbolivar.gov.co/transparencia/contratacion/plan-anual-adquisiciones" TargetMode="External"/><Relationship Id="rId65" Type="http://schemas.openxmlformats.org/officeDocument/2006/relationships/drawing" Target="../drawings/drawing1.xml"/><Relationship Id="rId4" Type="http://schemas.openxmlformats.org/officeDocument/2006/relationships/hyperlink" Target="http://www.gobiernobogota.gov.co/transparencia/presupuesto/ejecucion-presupuestal" TargetMode="External"/><Relationship Id="rId9" Type="http://schemas.openxmlformats.org/officeDocument/2006/relationships/hyperlink" Target="http://www.gobiernobogota.gov.co/transparencia/control/reportes-control-interno-sgd" TargetMode="External"/><Relationship Id="rId14" Type="http://schemas.openxmlformats.org/officeDocument/2006/relationships/hyperlink" Target="http://www.ciudadbolivar.gov.co/transparencia/contratacion/informacion_contractualArchivo%20en%20excel" TargetMode="External"/><Relationship Id="rId22"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7" Type="http://schemas.openxmlformats.org/officeDocument/2006/relationships/hyperlink" Target="http://www.gobiernobogota.gov.co/transparencia/contratacion/plan-anual-adquisiciones/plan-anual-adquisiciones-publicado-secop-ii" TargetMode="External"/><Relationship Id="rId30" Type="http://schemas.openxmlformats.org/officeDocument/2006/relationships/hyperlink" Target="http://www.gobiernobogota.gov.co/node/28" TargetMode="External"/><Relationship Id="rId35" Type="http://schemas.openxmlformats.org/officeDocument/2006/relationships/hyperlink" Target="http://www.sancristobal.gov.co/transparencia/atencion-ciudadano/sede-principal" TargetMode="External"/><Relationship Id="rId43" Type="http://schemas.openxmlformats.org/officeDocument/2006/relationships/hyperlink" Target="http://www.ciudadbolivar.gov.co/calendario/month" TargetMode="External"/><Relationship Id="rId48" Type="http://schemas.openxmlformats.org/officeDocument/2006/relationships/hyperlink" Target="http://www.ciudadbolivar.gov.co/transparencia/organizacion/procesos-y-procedimientos" TargetMode="External"/><Relationship Id="rId56" Type="http://schemas.openxmlformats.org/officeDocument/2006/relationships/hyperlink" Target="http://www.ciudadbolivar.gov.co/transparencia/planeacion/programas-proyectos" TargetMode="External"/><Relationship Id="rId64" Type="http://schemas.openxmlformats.org/officeDocument/2006/relationships/printerSettings" Target="../printerSettings/printerSettings1.bin"/><Relationship Id="rId8"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1" Type="http://schemas.openxmlformats.org/officeDocument/2006/relationships/hyperlink" Target="http://www.ciudadbolivar.gov.co/transparencia/organizacion/directorio-agremiaciones-asociaciones-y-otros-grupos-interes" TargetMode="External"/><Relationship Id="rId3" Type="http://schemas.openxmlformats.org/officeDocument/2006/relationships/hyperlink" Target="http://www.gobiernobogota.gov.co/transparencia/organizacion/organigrama-sdg" TargetMode="External"/><Relationship Id="rId12" Type="http://schemas.openxmlformats.org/officeDocument/2006/relationships/hyperlink" Target="http://www.gobiernobogota.gov.co/transparencia/control/informacion-poblacion-vulnerable" TargetMode="External"/><Relationship Id="rId17" Type="http://schemas.openxmlformats.org/officeDocument/2006/relationships/hyperlink" Target="http://www.gobiernobogota.gov.co/transparencia/instrumentos-gestion-informacion-publica/relacionados-la-informaci%C3%B3n/108-costos" TargetMode="External"/><Relationship Id="rId25" Type="http://schemas.openxmlformats.org/officeDocument/2006/relationships/hyperlink" Target="http://www.ciudadbolivar.gov.co/transparencia/instrumentos-gestion-informacion-publica/relacionados-informacion" TargetMode="External"/><Relationship Id="rId33" Type="http://schemas.openxmlformats.org/officeDocument/2006/relationships/hyperlink" Target="http://www.gobiernobogota.gov.co/planeacion-clasificacion-planes/plan-antitramites" TargetMode="External"/><Relationship Id="rId38" Type="http://schemas.openxmlformats.org/officeDocument/2006/relationships/hyperlink" Target="http://www.sancristobal.gov.co/transparencia/informacion-interes/publicaciones&#231;" TargetMode="External"/><Relationship Id="rId46" Type="http://schemas.openxmlformats.org/officeDocument/2006/relationships/hyperlink" Target="http://www.ciudadbolivar.gov.co/transparencia/organizacion/quienes-somos" TargetMode="External"/><Relationship Id="rId59" Type="http://schemas.openxmlformats.org/officeDocument/2006/relationships/hyperlink" Target="http://www.ciudadbolivar.gov.co/transparencia/contratacion/ejecucion_contratosArchivo%20en%20excel:" TargetMode="External"/></Relationships>
</file>

<file path=xl/worksheets/sheet1.xml><?xml version="1.0" encoding="utf-8"?>
<worksheet xmlns="http://schemas.openxmlformats.org/spreadsheetml/2006/main" xmlns:r="http://schemas.openxmlformats.org/officeDocument/2006/relationships">
  <sheetPr>
    <pageSetUpPr fitToPage="1"/>
  </sheetPr>
  <dimension ref="A1:AKF530"/>
  <sheetViews>
    <sheetView showGridLines="0" tabSelected="1" topLeftCell="J1" zoomScale="65" zoomScaleNormal="65" workbookViewId="0">
      <selection activeCell="S2" sqref="S2:U3"/>
    </sheetView>
  </sheetViews>
  <sheetFormatPr baseColWidth="10" defaultColWidth="9.140625" defaultRowHeight="28.5"/>
  <cols>
    <col min="1" max="1" width="17.28515625" style="14" customWidth="1"/>
    <col min="2" max="2" width="14.85546875" style="13"/>
    <col min="3" max="3" width="16.5703125" style="15" customWidth="1"/>
    <col min="4" max="4" width="24.5703125" style="15" customWidth="1"/>
    <col min="5" max="5" width="3.28515625" style="15"/>
    <col min="6" max="6" width="49.5703125" style="16"/>
    <col min="7" max="7" width="49.5703125" style="17"/>
    <col min="8" max="8" width="20.85546875" style="13" customWidth="1"/>
    <col min="9" max="9" width="13.85546875" style="14" customWidth="1"/>
    <col min="10" max="10" width="9.140625" style="13" customWidth="1"/>
    <col min="11" max="11" width="9.140625" style="18" customWidth="1"/>
    <col min="12" max="12" width="62.140625" style="83" customWidth="1"/>
    <col min="13" max="13" width="20.28515625" style="15" customWidth="1"/>
    <col min="14" max="14" width="17.7109375" style="15" customWidth="1"/>
    <col min="15" max="15" width="0.140625" style="15" customWidth="1"/>
    <col min="16" max="16" width="17.42578125" style="15" customWidth="1"/>
    <col min="17" max="17" width="13.42578125" style="15" customWidth="1"/>
    <col min="18" max="18" width="20.85546875" style="15" customWidth="1"/>
    <col min="19" max="19" width="11.42578125" style="226"/>
    <col min="20" max="20" width="11.42578125" style="13"/>
    <col min="21" max="21" width="68.5703125" style="13" customWidth="1"/>
    <col min="22" max="968" width="11.42578125" style="13"/>
    <col min="969" max="971" width="11.42578125" style="6"/>
    <col min="972" max="16384" width="9.140625" style="6"/>
  </cols>
  <sheetData>
    <row r="1" spans="1:968">
      <c r="F1" s="4"/>
      <c r="G1" s="2"/>
      <c r="K1" s="3"/>
    </row>
    <row r="2" spans="1:968" s="45" customFormat="1" ht="135" customHeight="1">
      <c r="A2" s="70"/>
      <c r="B2" s="335"/>
      <c r="C2" s="335"/>
      <c r="D2" s="335"/>
      <c r="E2" s="335"/>
      <c r="F2" s="335"/>
      <c r="G2" s="351" t="s">
        <v>537</v>
      </c>
      <c r="H2" s="352"/>
      <c r="I2" s="352"/>
      <c r="J2" s="352"/>
      <c r="K2" s="352"/>
      <c r="L2" s="352"/>
      <c r="M2" s="352"/>
      <c r="N2" s="352"/>
      <c r="O2" s="352"/>
      <c r="P2" s="352"/>
      <c r="Q2" s="352"/>
      <c r="R2" s="353"/>
      <c r="S2" s="329" t="s">
        <v>587</v>
      </c>
      <c r="T2" s="329"/>
      <c r="U2" s="329"/>
    </row>
    <row r="3" spans="1:968" s="45" customFormat="1" ht="39.75" customHeight="1">
      <c r="A3" s="336"/>
      <c r="B3" s="336"/>
      <c r="C3" s="336"/>
      <c r="D3" s="336"/>
      <c r="E3" s="336"/>
      <c r="F3" s="336"/>
      <c r="G3" s="339" t="s">
        <v>468</v>
      </c>
      <c r="H3" s="340"/>
      <c r="I3" s="340"/>
      <c r="J3" s="340"/>
      <c r="K3" s="340"/>
      <c r="L3" s="340"/>
      <c r="M3" s="340"/>
      <c r="N3" s="340"/>
      <c r="O3" s="340"/>
      <c r="P3" s="340"/>
      <c r="Q3" s="340"/>
      <c r="R3" s="341"/>
      <c r="S3" s="329"/>
      <c r="T3" s="329"/>
      <c r="U3" s="329"/>
    </row>
    <row r="4" spans="1:968" ht="30" customHeight="1">
      <c r="A4" s="321" t="s">
        <v>0</v>
      </c>
      <c r="B4" s="337"/>
      <c r="C4" s="337"/>
      <c r="D4" s="337"/>
      <c r="E4" s="337"/>
      <c r="F4" s="322"/>
      <c r="G4" s="47" t="s">
        <v>1</v>
      </c>
      <c r="H4" s="47" t="s">
        <v>2</v>
      </c>
      <c r="I4" s="321" t="s">
        <v>383</v>
      </c>
      <c r="J4" s="331"/>
      <c r="K4" s="332"/>
      <c r="L4" s="84"/>
      <c r="M4" s="354" t="s">
        <v>466</v>
      </c>
      <c r="N4" s="355"/>
      <c r="O4" s="355"/>
      <c r="P4" s="355"/>
      <c r="Q4" s="355"/>
      <c r="R4" s="356"/>
      <c r="S4" s="330" t="s">
        <v>467</v>
      </c>
      <c r="T4" s="331"/>
      <c r="U4" s="332"/>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row>
    <row r="5" spans="1:968" s="5" customFormat="1" ht="74.25" customHeight="1">
      <c r="A5" s="321" t="s">
        <v>3</v>
      </c>
      <c r="B5" s="322"/>
      <c r="C5" s="321" t="s">
        <v>4</v>
      </c>
      <c r="D5" s="322"/>
      <c r="E5" s="321" t="s">
        <v>5</v>
      </c>
      <c r="F5" s="322"/>
      <c r="G5" s="48"/>
      <c r="H5" s="48"/>
      <c r="I5" s="321" t="s">
        <v>378</v>
      </c>
      <c r="J5" s="322"/>
      <c r="K5" s="47" t="s">
        <v>7</v>
      </c>
      <c r="L5" s="84" t="s">
        <v>8</v>
      </c>
      <c r="M5" s="47" t="s">
        <v>9</v>
      </c>
      <c r="N5" s="47" t="s">
        <v>10</v>
      </c>
      <c r="O5" s="47" t="s">
        <v>11</v>
      </c>
      <c r="P5" s="47" t="s">
        <v>416</v>
      </c>
      <c r="Q5" s="47" t="s">
        <v>12</v>
      </c>
      <c r="R5" s="47" t="s">
        <v>13</v>
      </c>
      <c r="S5" s="215" t="s">
        <v>376</v>
      </c>
      <c r="T5" s="89" t="s">
        <v>377</v>
      </c>
      <c r="U5" s="89" t="s">
        <v>473</v>
      </c>
    </row>
    <row r="6" spans="1:968" s="5" customFormat="1" ht="10.5" customHeight="1">
      <c r="A6" s="60"/>
      <c r="B6" s="61"/>
      <c r="C6" s="61"/>
      <c r="D6" s="61"/>
      <c r="E6" s="61"/>
      <c r="F6" s="61"/>
      <c r="G6" s="62"/>
      <c r="H6" s="63"/>
      <c r="I6" s="60"/>
      <c r="J6" s="64"/>
      <c r="K6" s="49"/>
      <c r="L6" s="85"/>
      <c r="M6" s="49"/>
      <c r="N6" s="49"/>
      <c r="O6" s="49"/>
      <c r="P6" s="49"/>
      <c r="Q6" s="49"/>
      <c r="R6" s="49"/>
      <c r="S6" s="216"/>
      <c r="T6" s="65"/>
      <c r="U6" s="65"/>
    </row>
    <row r="7" spans="1:968" ht="93" customHeight="1">
      <c r="A7" s="342" t="s">
        <v>472</v>
      </c>
      <c r="B7" s="343"/>
      <c r="C7" s="343"/>
      <c r="D7" s="343"/>
      <c r="E7" s="343"/>
      <c r="F7" s="343"/>
      <c r="G7" s="344"/>
      <c r="H7" s="143" t="s">
        <v>14</v>
      </c>
      <c r="I7" s="144" t="s">
        <v>375</v>
      </c>
      <c r="J7" s="144">
        <f>IF(I7="Si",1,IF(I7="No",0,"error"))</f>
        <v>1</v>
      </c>
      <c r="K7" s="144"/>
      <c r="L7" s="209" t="s">
        <v>538</v>
      </c>
      <c r="M7" s="278" t="s">
        <v>438</v>
      </c>
      <c r="N7" s="278" t="s">
        <v>438</v>
      </c>
      <c r="O7" s="136"/>
      <c r="P7" s="278" t="s">
        <v>446</v>
      </c>
      <c r="Q7" s="111" t="s">
        <v>7</v>
      </c>
      <c r="R7" s="278" t="s">
        <v>439</v>
      </c>
      <c r="S7" s="217" t="s">
        <v>15</v>
      </c>
      <c r="T7" s="74"/>
      <c r="U7" s="104" t="s">
        <v>573</v>
      </c>
      <c r="V7" s="6"/>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row>
    <row r="8" spans="1:968" ht="54.75" customHeight="1">
      <c r="A8" s="314">
        <v>1</v>
      </c>
      <c r="B8" s="314" t="s">
        <v>16</v>
      </c>
      <c r="C8" s="314" t="s">
        <v>17</v>
      </c>
      <c r="D8" s="148" t="s">
        <v>18</v>
      </c>
      <c r="E8" s="156" t="s">
        <v>19</v>
      </c>
      <c r="F8" s="157" t="s">
        <v>20</v>
      </c>
      <c r="G8" s="158" t="s">
        <v>21</v>
      </c>
      <c r="H8" s="345" t="s">
        <v>22</v>
      </c>
      <c r="I8" s="147" t="s">
        <v>376</v>
      </c>
      <c r="J8" s="144">
        <f t="shared" ref="J8:J70" si="0">IF(I8="Si",1,IF(I8="No",0,"error"))</f>
        <v>1</v>
      </c>
      <c r="K8" s="157"/>
      <c r="L8" s="323" t="s">
        <v>539</v>
      </c>
      <c r="M8" s="289"/>
      <c r="N8" s="289"/>
      <c r="O8" s="278"/>
      <c r="P8" s="289"/>
      <c r="Q8" s="113" t="s">
        <v>7</v>
      </c>
      <c r="R8" s="289"/>
      <c r="S8" s="244" t="s">
        <v>15</v>
      </c>
      <c r="T8" s="244"/>
      <c r="U8" s="291" t="s">
        <v>563</v>
      </c>
      <c r="V8" s="6"/>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row>
    <row r="9" spans="1:968" ht="45">
      <c r="A9" s="338"/>
      <c r="B9" s="338"/>
      <c r="C9" s="338"/>
      <c r="D9" s="148" t="s">
        <v>23</v>
      </c>
      <c r="E9" s="159" t="s">
        <v>24</v>
      </c>
      <c r="F9" s="157" t="s">
        <v>25</v>
      </c>
      <c r="G9" s="158" t="s">
        <v>26</v>
      </c>
      <c r="H9" s="346"/>
      <c r="I9" s="147" t="s">
        <v>6</v>
      </c>
      <c r="J9" s="144">
        <f t="shared" si="0"/>
        <v>1</v>
      </c>
      <c r="K9" s="157"/>
      <c r="L9" s="313"/>
      <c r="M9" s="289"/>
      <c r="N9" s="289"/>
      <c r="O9" s="279"/>
      <c r="P9" s="289"/>
      <c r="Q9" s="113" t="s">
        <v>7</v>
      </c>
      <c r="R9" s="289"/>
      <c r="S9" s="244" t="s">
        <v>15</v>
      </c>
      <c r="T9" s="244"/>
      <c r="U9" s="291"/>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row>
    <row r="10" spans="1:968" ht="60.75" customHeight="1">
      <c r="A10" s="338"/>
      <c r="B10" s="338"/>
      <c r="C10" s="338"/>
      <c r="D10" s="148" t="s">
        <v>23</v>
      </c>
      <c r="E10" s="159" t="s">
        <v>27</v>
      </c>
      <c r="F10" s="157" t="s">
        <v>28</v>
      </c>
      <c r="G10" s="158"/>
      <c r="H10" s="346"/>
      <c r="I10" s="147" t="s">
        <v>376</v>
      </c>
      <c r="J10" s="144">
        <f t="shared" si="0"/>
        <v>1</v>
      </c>
      <c r="K10" s="157"/>
      <c r="L10" s="313"/>
      <c r="M10" s="289"/>
      <c r="N10" s="289"/>
      <c r="O10" s="279"/>
      <c r="P10" s="289"/>
      <c r="Q10" s="112" t="s">
        <v>7</v>
      </c>
      <c r="R10" s="289"/>
      <c r="S10" s="244" t="s">
        <v>15</v>
      </c>
      <c r="T10" s="244"/>
      <c r="U10" s="291"/>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row>
    <row r="11" spans="1:968" ht="48.75" customHeight="1">
      <c r="A11" s="338"/>
      <c r="B11" s="338"/>
      <c r="C11" s="338"/>
      <c r="D11" s="148" t="s">
        <v>23</v>
      </c>
      <c r="E11" s="159" t="s">
        <v>29</v>
      </c>
      <c r="F11" s="157" t="s">
        <v>30</v>
      </c>
      <c r="G11" s="158" t="s">
        <v>31</v>
      </c>
      <c r="H11" s="346"/>
      <c r="I11" s="147" t="s">
        <v>6</v>
      </c>
      <c r="J11" s="144">
        <f t="shared" si="0"/>
        <v>1</v>
      </c>
      <c r="K11" s="157"/>
      <c r="L11" s="266"/>
      <c r="M11" s="290"/>
      <c r="N11" s="290"/>
      <c r="O11" s="280"/>
      <c r="P11" s="289"/>
      <c r="Q11" s="115" t="s">
        <v>7</v>
      </c>
      <c r="R11" s="290"/>
      <c r="S11" s="244" t="s">
        <v>15</v>
      </c>
      <c r="T11" s="244"/>
      <c r="U11" s="291"/>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row>
    <row r="12" spans="1:968" ht="54.75" customHeight="1">
      <c r="A12" s="338"/>
      <c r="B12" s="338"/>
      <c r="C12" s="315"/>
      <c r="D12" s="31" t="s">
        <v>23</v>
      </c>
      <c r="E12" s="35" t="s">
        <v>32</v>
      </c>
      <c r="F12" s="7" t="s">
        <v>33</v>
      </c>
      <c r="G12" s="32" t="s">
        <v>34</v>
      </c>
      <c r="H12" s="155"/>
      <c r="I12" s="29" t="s">
        <v>6</v>
      </c>
      <c r="J12" s="37">
        <f t="shared" si="0"/>
        <v>1</v>
      </c>
      <c r="K12" s="7"/>
      <c r="L12" s="120" t="s">
        <v>509</v>
      </c>
      <c r="M12" s="26"/>
      <c r="N12" s="26"/>
      <c r="O12" s="139"/>
      <c r="P12" s="117" t="s">
        <v>481</v>
      </c>
      <c r="Q12" s="115" t="s">
        <v>7</v>
      </c>
      <c r="R12" s="115" t="s">
        <v>439</v>
      </c>
      <c r="S12" s="218" t="s">
        <v>356</v>
      </c>
      <c r="T12" s="101"/>
      <c r="U12" s="105" t="s">
        <v>510</v>
      </c>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row>
    <row r="13" spans="1:968" ht="81" customHeight="1">
      <c r="A13" s="338"/>
      <c r="B13" s="338"/>
      <c r="C13" s="314" t="s">
        <v>35</v>
      </c>
      <c r="D13" s="345" t="s">
        <v>36</v>
      </c>
      <c r="E13" s="159" t="s">
        <v>37</v>
      </c>
      <c r="F13" s="157" t="s">
        <v>38</v>
      </c>
      <c r="G13" s="158" t="s">
        <v>39</v>
      </c>
      <c r="H13" s="345" t="s">
        <v>22</v>
      </c>
      <c r="I13" s="147" t="s">
        <v>6</v>
      </c>
      <c r="J13" s="144">
        <f t="shared" si="0"/>
        <v>1</v>
      </c>
      <c r="K13" s="157"/>
      <c r="L13" s="323" t="s">
        <v>540</v>
      </c>
      <c r="M13" s="278" t="s">
        <v>438</v>
      </c>
      <c r="N13" s="278" t="s">
        <v>438</v>
      </c>
      <c r="O13" s="139"/>
      <c r="P13" s="278" t="s">
        <v>447</v>
      </c>
      <c r="Q13" s="278" t="s">
        <v>415</v>
      </c>
      <c r="R13" s="278" t="s">
        <v>390</v>
      </c>
      <c r="S13" s="246" t="s">
        <v>356</v>
      </c>
      <c r="T13" s="246"/>
      <c r="U13" s="265" t="s">
        <v>530</v>
      </c>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row>
    <row r="14" spans="1:968" ht="66.75" customHeight="1">
      <c r="A14" s="338"/>
      <c r="B14" s="338"/>
      <c r="C14" s="338"/>
      <c r="D14" s="346"/>
      <c r="E14" s="159" t="s">
        <v>37</v>
      </c>
      <c r="F14" s="157" t="s">
        <v>40</v>
      </c>
      <c r="G14" s="357" t="s">
        <v>41</v>
      </c>
      <c r="H14" s="346"/>
      <c r="I14" s="147" t="s">
        <v>6</v>
      </c>
      <c r="J14" s="144">
        <f t="shared" ref="J14" si="1">IF(I14="Si",1,IF(I14="No",0,"error"))</f>
        <v>1</v>
      </c>
      <c r="K14" s="157"/>
      <c r="L14" s="313"/>
      <c r="M14" s="289"/>
      <c r="N14" s="279"/>
      <c r="O14" s="139"/>
      <c r="P14" s="279"/>
      <c r="Q14" s="286"/>
      <c r="R14" s="286"/>
      <c r="S14" s="246" t="s">
        <v>356</v>
      </c>
      <c r="T14" s="246"/>
      <c r="U14" s="313"/>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row>
    <row r="15" spans="1:968" ht="66.75" customHeight="1">
      <c r="A15" s="338"/>
      <c r="B15" s="338"/>
      <c r="C15" s="338"/>
      <c r="D15" s="346"/>
      <c r="E15" s="159" t="s">
        <v>37</v>
      </c>
      <c r="F15" s="157" t="s">
        <v>42</v>
      </c>
      <c r="G15" s="358"/>
      <c r="H15" s="346"/>
      <c r="I15" s="147" t="s">
        <v>6</v>
      </c>
      <c r="J15" s="144">
        <f t="shared" si="0"/>
        <v>1</v>
      </c>
      <c r="K15" s="157"/>
      <c r="L15" s="313"/>
      <c r="M15" s="289"/>
      <c r="N15" s="279"/>
      <c r="O15" s="139"/>
      <c r="P15" s="279"/>
      <c r="Q15" s="286"/>
      <c r="R15" s="286"/>
      <c r="S15" s="246" t="s">
        <v>356</v>
      </c>
      <c r="T15" s="246"/>
      <c r="U15" s="313"/>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row>
    <row r="16" spans="1:968" ht="66.75" customHeight="1">
      <c r="A16" s="338"/>
      <c r="B16" s="338"/>
      <c r="C16" s="315"/>
      <c r="D16" s="347"/>
      <c r="E16" s="159" t="s">
        <v>37</v>
      </c>
      <c r="F16" s="157" t="s">
        <v>43</v>
      </c>
      <c r="G16" s="158" t="s">
        <v>44</v>
      </c>
      <c r="H16" s="347"/>
      <c r="I16" s="147" t="s">
        <v>6</v>
      </c>
      <c r="J16" s="144">
        <f t="shared" si="0"/>
        <v>1</v>
      </c>
      <c r="K16" s="157"/>
      <c r="L16" s="266"/>
      <c r="M16" s="290"/>
      <c r="N16" s="280"/>
      <c r="O16" s="139"/>
      <c r="P16" s="280"/>
      <c r="Q16" s="287"/>
      <c r="R16" s="287"/>
      <c r="S16" s="246" t="s">
        <v>356</v>
      </c>
      <c r="T16" s="246"/>
      <c r="U16" s="26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row>
    <row r="17" spans="1:968" ht="92.25" customHeight="1">
      <c r="A17" s="338"/>
      <c r="B17" s="338"/>
      <c r="C17" s="314" t="s">
        <v>45</v>
      </c>
      <c r="D17" s="278" t="s">
        <v>46</v>
      </c>
      <c r="E17" s="35" t="s">
        <v>37</v>
      </c>
      <c r="F17" s="7" t="s">
        <v>47</v>
      </c>
      <c r="G17" s="32"/>
      <c r="H17" s="314" t="s">
        <v>48</v>
      </c>
      <c r="I17" s="38" t="s">
        <v>6</v>
      </c>
      <c r="J17" s="38">
        <f t="shared" si="0"/>
        <v>1</v>
      </c>
      <c r="K17" s="38"/>
      <c r="L17" s="348" t="s">
        <v>394</v>
      </c>
      <c r="M17" s="278" t="s">
        <v>444</v>
      </c>
      <c r="N17" s="278" t="s">
        <v>445</v>
      </c>
      <c r="O17" s="130"/>
      <c r="P17" s="278" t="s">
        <v>447</v>
      </c>
      <c r="Q17" s="278" t="s">
        <v>390</v>
      </c>
      <c r="R17" s="278" t="s">
        <v>380</v>
      </c>
      <c r="S17" s="219" t="s">
        <v>356</v>
      </c>
      <c r="T17" s="219"/>
      <c r="U17" s="262" t="s">
        <v>575</v>
      </c>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row>
    <row r="18" spans="1:968" ht="70.5" customHeight="1">
      <c r="A18" s="338"/>
      <c r="B18" s="338"/>
      <c r="C18" s="338"/>
      <c r="D18" s="289"/>
      <c r="E18" s="35" t="s">
        <v>37</v>
      </c>
      <c r="F18" s="7" t="s">
        <v>49</v>
      </c>
      <c r="G18" s="7"/>
      <c r="H18" s="338"/>
      <c r="I18" s="42" t="s">
        <v>6</v>
      </c>
      <c r="J18" s="42">
        <f t="shared" si="0"/>
        <v>1</v>
      </c>
      <c r="K18" s="42"/>
      <c r="L18" s="349"/>
      <c r="M18" s="289"/>
      <c r="N18" s="289"/>
      <c r="O18" s="135"/>
      <c r="P18" s="289"/>
      <c r="Q18" s="289"/>
      <c r="R18" s="289"/>
      <c r="S18" s="219" t="s">
        <v>356</v>
      </c>
      <c r="T18" s="219"/>
      <c r="U18" s="333"/>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row>
    <row r="19" spans="1:968" ht="72" customHeight="1">
      <c r="A19" s="338"/>
      <c r="B19" s="338"/>
      <c r="C19" s="338"/>
      <c r="D19" s="289"/>
      <c r="E19" s="35" t="s">
        <v>37</v>
      </c>
      <c r="F19" s="7" t="s">
        <v>50</v>
      </c>
      <c r="G19" s="7"/>
      <c r="H19" s="338"/>
      <c r="I19" s="42" t="s">
        <v>6</v>
      </c>
      <c r="J19" s="42">
        <f t="shared" si="0"/>
        <v>1</v>
      </c>
      <c r="K19" s="42"/>
      <c r="L19" s="349"/>
      <c r="M19" s="289"/>
      <c r="N19" s="289"/>
      <c r="O19" s="135"/>
      <c r="P19" s="289"/>
      <c r="Q19" s="289"/>
      <c r="R19" s="289"/>
      <c r="S19" s="219" t="s">
        <v>356</v>
      </c>
      <c r="T19" s="219"/>
      <c r="U19" s="333"/>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row>
    <row r="20" spans="1:968" ht="60.75" customHeight="1">
      <c r="A20" s="338"/>
      <c r="B20" s="338"/>
      <c r="C20" s="315"/>
      <c r="D20" s="290"/>
      <c r="E20" s="35" t="s">
        <v>37</v>
      </c>
      <c r="F20" s="7" t="s">
        <v>51</v>
      </c>
      <c r="G20" s="7"/>
      <c r="H20" s="315"/>
      <c r="I20" s="40" t="s">
        <v>6</v>
      </c>
      <c r="J20" s="40">
        <f t="shared" si="0"/>
        <v>1</v>
      </c>
      <c r="K20" s="40"/>
      <c r="L20" s="350"/>
      <c r="M20" s="290"/>
      <c r="N20" s="290"/>
      <c r="O20" s="136"/>
      <c r="P20" s="290"/>
      <c r="Q20" s="290"/>
      <c r="R20" s="290"/>
      <c r="S20" s="219" t="s">
        <v>356</v>
      </c>
      <c r="T20" s="219"/>
      <c r="U20" s="334"/>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row>
    <row r="21" spans="1:968" ht="111" customHeight="1">
      <c r="A21" s="315"/>
      <c r="B21" s="338"/>
      <c r="C21" s="31" t="s">
        <v>52</v>
      </c>
      <c r="D21" s="39" t="s">
        <v>53</v>
      </c>
      <c r="E21" s="33" t="s">
        <v>37</v>
      </c>
      <c r="F21" s="69" t="s">
        <v>54</v>
      </c>
      <c r="G21" s="69" t="s">
        <v>55</v>
      </c>
      <c r="H21" s="131" t="s">
        <v>56</v>
      </c>
      <c r="I21" s="130" t="s">
        <v>6</v>
      </c>
      <c r="J21" s="99">
        <f>IF(I21="Si",1,IF(I21="No",0,"error"))</f>
        <v>1</v>
      </c>
      <c r="K21" s="131"/>
      <c r="L21" s="138" t="s">
        <v>395</v>
      </c>
      <c r="M21" s="130" t="s">
        <v>417</v>
      </c>
      <c r="N21" s="130" t="s">
        <v>482</v>
      </c>
      <c r="O21" s="131"/>
      <c r="P21" s="130" t="s">
        <v>448</v>
      </c>
      <c r="Q21" s="111" t="s">
        <v>415</v>
      </c>
      <c r="R21" s="114"/>
      <c r="S21" s="219" t="s">
        <v>356</v>
      </c>
      <c r="T21" s="219"/>
      <c r="U21" s="214" t="s">
        <v>575</v>
      </c>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row>
    <row r="22" spans="1:968" ht="124.5" customHeight="1">
      <c r="A22" s="314">
        <v>2</v>
      </c>
      <c r="B22" s="314" t="s">
        <v>57</v>
      </c>
      <c r="C22" s="314" t="s">
        <v>58</v>
      </c>
      <c r="D22" s="314" t="s">
        <v>59</v>
      </c>
      <c r="E22" s="35" t="s">
        <v>37</v>
      </c>
      <c r="F22" s="7" t="s">
        <v>60</v>
      </c>
      <c r="G22" s="359" t="s">
        <v>61</v>
      </c>
      <c r="H22" s="314" t="s">
        <v>62</v>
      </c>
      <c r="I22" s="137" t="s">
        <v>6</v>
      </c>
      <c r="J22" s="99">
        <f t="shared" si="0"/>
        <v>1</v>
      </c>
      <c r="K22" s="7"/>
      <c r="L22" s="161" t="s">
        <v>474</v>
      </c>
      <c r="M22" s="137" t="s">
        <v>483</v>
      </c>
      <c r="N22" s="137" t="s">
        <v>484</v>
      </c>
      <c r="O22" s="139"/>
      <c r="P22" s="137" t="s">
        <v>485</v>
      </c>
      <c r="Q22" s="115" t="s">
        <v>379</v>
      </c>
      <c r="R22" s="115" t="s">
        <v>381</v>
      </c>
      <c r="S22" s="219" t="s">
        <v>356</v>
      </c>
      <c r="T22" s="72"/>
      <c r="U22" s="102" t="s">
        <v>564</v>
      </c>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row>
    <row r="23" spans="1:968" ht="89.25" customHeight="1">
      <c r="A23" s="338"/>
      <c r="B23" s="338"/>
      <c r="C23" s="315"/>
      <c r="D23" s="315"/>
      <c r="E23" s="35" t="s">
        <v>37</v>
      </c>
      <c r="F23" s="35" t="s">
        <v>63</v>
      </c>
      <c r="G23" s="361"/>
      <c r="H23" s="315"/>
      <c r="I23" s="137" t="s">
        <v>376</v>
      </c>
      <c r="J23" s="99">
        <f t="shared" si="0"/>
        <v>1</v>
      </c>
      <c r="K23" s="7"/>
      <c r="L23" s="162" t="s">
        <v>531</v>
      </c>
      <c r="M23" s="137" t="s">
        <v>486</v>
      </c>
      <c r="N23" s="137" t="s">
        <v>484</v>
      </c>
      <c r="O23" s="139"/>
      <c r="P23" s="137" t="s">
        <v>485</v>
      </c>
      <c r="Q23" s="115"/>
      <c r="R23" s="115"/>
      <c r="S23" s="219" t="s">
        <v>356</v>
      </c>
      <c r="T23" s="76"/>
      <c r="U23" s="102" t="s">
        <v>532</v>
      </c>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row>
    <row r="24" spans="1:968" ht="267" customHeight="1">
      <c r="A24" s="338"/>
      <c r="B24" s="338"/>
      <c r="C24" s="229" t="s">
        <v>64</v>
      </c>
      <c r="D24" s="229" t="s">
        <v>65</v>
      </c>
      <c r="E24" s="159" t="s">
        <v>37</v>
      </c>
      <c r="F24" s="152" t="s">
        <v>66</v>
      </c>
      <c r="G24" s="158" t="s">
        <v>67</v>
      </c>
      <c r="H24" s="163"/>
      <c r="I24" s="147" t="s">
        <v>376</v>
      </c>
      <c r="J24" s="144">
        <f t="shared" si="0"/>
        <v>1</v>
      </c>
      <c r="K24" s="157"/>
      <c r="L24" s="210" t="s">
        <v>565</v>
      </c>
      <c r="M24" s="147" t="s">
        <v>487</v>
      </c>
      <c r="N24" s="147" t="s">
        <v>426</v>
      </c>
      <c r="O24" s="116"/>
      <c r="P24" s="147"/>
      <c r="Q24" s="115"/>
      <c r="R24" s="115"/>
      <c r="S24" s="219"/>
      <c r="T24" s="228" t="s">
        <v>356</v>
      </c>
      <c r="U24" s="227" t="s">
        <v>578</v>
      </c>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row>
    <row r="25" spans="1:968" ht="110.25" customHeight="1">
      <c r="A25" s="338"/>
      <c r="B25" s="338"/>
      <c r="C25" s="31" t="s">
        <v>68</v>
      </c>
      <c r="D25" s="148" t="s">
        <v>69</v>
      </c>
      <c r="E25" s="159" t="s">
        <v>37</v>
      </c>
      <c r="F25" s="157" t="s">
        <v>70</v>
      </c>
      <c r="G25" s="158"/>
      <c r="H25" s="157"/>
      <c r="I25" s="147" t="s">
        <v>6</v>
      </c>
      <c r="J25" s="144">
        <f t="shared" si="0"/>
        <v>1</v>
      </c>
      <c r="K25" s="157"/>
      <c r="L25" s="166" t="s">
        <v>541</v>
      </c>
      <c r="M25" s="147" t="s">
        <v>488</v>
      </c>
      <c r="N25" s="147" t="s">
        <v>426</v>
      </c>
      <c r="O25" s="116"/>
      <c r="P25" s="148"/>
      <c r="Q25" s="115" t="s">
        <v>379</v>
      </c>
      <c r="R25" s="115" t="s">
        <v>418</v>
      </c>
      <c r="S25" s="219" t="s">
        <v>356</v>
      </c>
      <c r="T25" s="71"/>
      <c r="U25" s="102" t="s">
        <v>576</v>
      </c>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row>
    <row r="26" spans="1:968" ht="180" customHeight="1">
      <c r="A26" s="338"/>
      <c r="B26" s="338"/>
      <c r="C26" s="31" t="s">
        <v>71</v>
      </c>
      <c r="D26" s="148" t="s">
        <v>72</v>
      </c>
      <c r="E26" s="159" t="s">
        <v>37</v>
      </c>
      <c r="F26" s="157" t="s">
        <v>73</v>
      </c>
      <c r="G26" s="158" t="s">
        <v>74</v>
      </c>
      <c r="H26" s="148"/>
      <c r="I26" s="147" t="s">
        <v>6</v>
      </c>
      <c r="J26" s="144">
        <f t="shared" si="0"/>
        <v>1</v>
      </c>
      <c r="K26" s="157"/>
      <c r="L26" s="164" t="s">
        <v>542</v>
      </c>
      <c r="M26" s="147" t="s">
        <v>438</v>
      </c>
      <c r="N26" s="147" t="s">
        <v>484</v>
      </c>
      <c r="O26" s="116"/>
      <c r="P26" s="148"/>
      <c r="Q26" s="115" t="s">
        <v>384</v>
      </c>
      <c r="R26" s="115" t="s">
        <v>382</v>
      </c>
      <c r="S26" s="219" t="s">
        <v>356</v>
      </c>
      <c r="T26" s="71"/>
      <c r="U26" s="75" t="s">
        <v>511</v>
      </c>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row>
    <row r="27" spans="1:968" ht="165">
      <c r="A27" s="338"/>
      <c r="B27" s="338"/>
      <c r="C27" s="31" t="s">
        <v>75</v>
      </c>
      <c r="D27" s="148" t="s">
        <v>76</v>
      </c>
      <c r="E27" s="159" t="s">
        <v>37</v>
      </c>
      <c r="F27" s="157" t="s">
        <v>77</v>
      </c>
      <c r="G27" s="158"/>
      <c r="H27" s="157"/>
      <c r="I27" s="147" t="s">
        <v>6</v>
      </c>
      <c r="J27" s="144">
        <f t="shared" si="0"/>
        <v>1</v>
      </c>
      <c r="K27" s="157"/>
      <c r="L27" s="164" t="s">
        <v>543</v>
      </c>
      <c r="M27" s="147" t="s">
        <v>438</v>
      </c>
      <c r="N27" s="147" t="s">
        <v>484</v>
      </c>
      <c r="O27" s="116"/>
      <c r="P27" s="148"/>
      <c r="Q27" s="115" t="s">
        <v>384</v>
      </c>
      <c r="R27" s="115" t="s">
        <v>385</v>
      </c>
      <c r="S27" s="219" t="s">
        <v>356</v>
      </c>
      <c r="T27" s="71"/>
      <c r="U27" s="75" t="s">
        <v>511</v>
      </c>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row>
    <row r="28" spans="1:968" ht="79.5" customHeight="1">
      <c r="A28" s="338"/>
      <c r="B28" s="338"/>
      <c r="C28" s="31" t="s">
        <v>78</v>
      </c>
      <c r="D28" s="148" t="s">
        <v>79</v>
      </c>
      <c r="E28" s="159" t="s">
        <v>37</v>
      </c>
      <c r="F28" s="157" t="s">
        <v>80</v>
      </c>
      <c r="G28" s="158"/>
      <c r="H28" s="157"/>
      <c r="I28" s="147" t="s">
        <v>6</v>
      </c>
      <c r="J28" s="144">
        <f t="shared" si="0"/>
        <v>1</v>
      </c>
      <c r="K28" s="157"/>
      <c r="L28" s="164" t="s">
        <v>544</v>
      </c>
      <c r="M28" s="147" t="s">
        <v>489</v>
      </c>
      <c r="N28" s="147" t="s">
        <v>426</v>
      </c>
      <c r="O28" s="116"/>
      <c r="P28" s="148"/>
      <c r="Q28" s="116"/>
      <c r="R28" s="116"/>
      <c r="S28" s="221" t="s">
        <v>356</v>
      </c>
      <c r="T28" s="147"/>
      <c r="U28" s="151" t="s">
        <v>512</v>
      </c>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row>
    <row r="29" spans="1:968" ht="177" customHeight="1">
      <c r="A29" s="338"/>
      <c r="B29" s="338"/>
      <c r="C29" s="260" t="s">
        <v>81</v>
      </c>
      <c r="D29" s="148" t="s">
        <v>82</v>
      </c>
      <c r="E29" s="159" t="s">
        <v>37</v>
      </c>
      <c r="F29" s="152" t="s">
        <v>83</v>
      </c>
      <c r="G29" s="158"/>
      <c r="H29" s="157"/>
      <c r="I29" s="147" t="s">
        <v>376</v>
      </c>
      <c r="J29" s="144">
        <f t="shared" si="0"/>
        <v>1</v>
      </c>
      <c r="K29" s="157"/>
      <c r="L29" s="164" t="s">
        <v>545</v>
      </c>
      <c r="M29" s="147" t="s">
        <v>490</v>
      </c>
      <c r="N29" s="147" t="s">
        <v>426</v>
      </c>
      <c r="O29" s="116"/>
      <c r="P29" s="148"/>
      <c r="Q29" s="115" t="s">
        <v>419</v>
      </c>
      <c r="R29" s="116"/>
      <c r="S29" s="221" t="s">
        <v>356</v>
      </c>
      <c r="T29" s="221" t="s">
        <v>574</v>
      </c>
      <c r="U29" s="256" t="s">
        <v>581</v>
      </c>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row>
    <row r="30" spans="1:968" ht="105">
      <c r="A30" s="338"/>
      <c r="B30" s="338"/>
      <c r="C30" s="31" t="s">
        <v>84</v>
      </c>
      <c r="D30" s="31" t="s">
        <v>85</v>
      </c>
      <c r="E30" s="35" t="s">
        <v>37</v>
      </c>
      <c r="F30" s="7" t="s">
        <v>86</v>
      </c>
      <c r="G30" s="32"/>
      <c r="H30" s="31" t="s">
        <v>87</v>
      </c>
      <c r="I30" s="127" t="s">
        <v>375</v>
      </c>
      <c r="J30" s="128">
        <f>IF(I30="Si",1,IF(I30="No",0,"error"))</f>
        <v>1</v>
      </c>
      <c r="K30" s="129"/>
      <c r="L30" s="134" t="s">
        <v>513</v>
      </c>
      <c r="M30" s="137" t="s">
        <v>451</v>
      </c>
      <c r="N30" s="137" t="s">
        <v>426</v>
      </c>
      <c r="O30" s="139"/>
      <c r="P30" s="137" t="s">
        <v>449</v>
      </c>
      <c r="Q30" s="115" t="s">
        <v>491</v>
      </c>
      <c r="R30" s="115" t="s">
        <v>491</v>
      </c>
      <c r="S30" s="219" t="s">
        <v>356</v>
      </c>
      <c r="T30" s="94"/>
      <c r="U30" s="102" t="s">
        <v>514</v>
      </c>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row>
    <row r="31" spans="1:968" ht="90">
      <c r="A31" s="315"/>
      <c r="B31" s="315"/>
      <c r="C31" s="260" t="s">
        <v>88</v>
      </c>
      <c r="D31" s="148" t="s">
        <v>89</v>
      </c>
      <c r="E31" s="159" t="s">
        <v>37</v>
      </c>
      <c r="F31" s="157" t="s">
        <v>90</v>
      </c>
      <c r="G31" s="158" t="s">
        <v>91</v>
      </c>
      <c r="H31" s="148" t="s">
        <v>92</v>
      </c>
      <c r="I31" s="147" t="s">
        <v>6</v>
      </c>
      <c r="J31" s="144">
        <f t="shared" si="0"/>
        <v>1</v>
      </c>
      <c r="K31" s="157"/>
      <c r="L31" s="164" t="s">
        <v>546</v>
      </c>
      <c r="M31" s="147" t="s">
        <v>451</v>
      </c>
      <c r="N31" s="147" t="s">
        <v>426</v>
      </c>
      <c r="O31" s="116"/>
      <c r="P31" s="148"/>
      <c r="Q31" s="115" t="s">
        <v>379</v>
      </c>
      <c r="R31" s="115"/>
      <c r="S31" s="221" t="s">
        <v>356</v>
      </c>
      <c r="T31" s="257"/>
      <c r="U31" s="256" t="s">
        <v>582</v>
      </c>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row>
    <row r="32" spans="1:968" ht="169.5" customHeight="1">
      <c r="A32" s="314">
        <v>3</v>
      </c>
      <c r="B32" s="314" t="s">
        <v>93</v>
      </c>
      <c r="C32" s="31" t="s">
        <v>94</v>
      </c>
      <c r="D32" s="148" t="s">
        <v>95</v>
      </c>
      <c r="E32" s="159" t="s">
        <v>37</v>
      </c>
      <c r="F32" s="157" t="s">
        <v>96</v>
      </c>
      <c r="G32" s="158"/>
      <c r="H32" s="148"/>
      <c r="I32" s="147" t="s">
        <v>6</v>
      </c>
      <c r="J32" s="144">
        <f t="shared" si="0"/>
        <v>1</v>
      </c>
      <c r="K32" s="157"/>
      <c r="L32" s="164" t="s">
        <v>547</v>
      </c>
      <c r="M32" s="137" t="s">
        <v>420</v>
      </c>
      <c r="N32" s="137" t="s">
        <v>420</v>
      </c>
      <c r="O32" s="139"/>
      <c r="P32" s="139"/>
      <c r="Q32" s="115"/>
      <c r="R32" s="116"/>
      <c r="S32" s="221" t="s">
        <v>356</v>
      </c>
      <c r="T32" s="147"/>
      <c r="U32" s="151" t="s">
        <v>516</v>
      </c>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row>
    <row r="33" spans="1:968" ht="120" customHeight="1">
      <c r="A33" s="338"/>
      <c r="B33" s="338"/>
      <c r="C33" s="31" t="s">
        <v>97</v>
      </c>
      <c r="D33" s="148" t="s">
        <v>98</v>
      </c>
      <c r="E33" s="159" t="s">
        <v>37</v>
      </c>
      <c r="F33" s="157" t="s">
        <v>99</v>
      </c>
      <c r="G33" s="158"/>
      <c r="H33" s="148" t="s">
        <v>22</v>
      </c>
      <c r="I33" s="147" t="s">
        <v>6</v>
      </c>
      <c r="J33" s="144">
        <f t="shared" si="0"/>
        <v>1</v>
      </c>
      <c r="K33" s="157"/>
      <c r="L33" s="164" t="s">
        <v>548</v>
      </c>
      <c r="M33" s="137" t="s">
        <v>492</v>
      </c>
      <c r="N33" s="137" t="s">
        <v>484</v>
      </c>
      <c r="O33" s="139"/>
      <c r="P33" s="139"/>
      <c r="Q33" s="115"/>
      <c r="R33" s="116"/>
      <c r="S33" s="221" t="s">
        <v>356</v>
      </c>
      <c r="T33" s="147"/>
      <c r="U33" s="151" t="s">
        <v>477</v>
      </c>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row>
    <row r="34" spans="1:968" ht="99" customHeight="1">
      <c r="A34" s="338"/>
      <c r="B34" s="338"/>
      <c r="C34" s="31" t="s">
        <v>100</v>
      </c>
      <c r="D34" s="148" t="s">
        <v>101</v>
      </c>
      <c r="E34" s="159" t="s">
        <v>37</v>
      </c>
      <c r="F34" s="157" t="s">
        <v>102</v>
      </c>
      <c r="G34" s="158"/>
      <c r="H34" s="148" t="s">
        <v>103</v>
      </c>
      <c r="I34" s="146" t="s">
        <v>375</v>
      </c>
      <c r="J34" s="167">
        <f t="shared" si="0"/>
        <v>1</v>
      </c>
      <c r="K34" s="157"/>
      <c r="L34" s="166" t="s">
        <v>549</v>
      </c>
      <c r="M34" s="137" t="s">
        <v>420</v>
      </c>
      <c r="N34" s="137" t="s">
        <v>420</v>
      </c>
      <c r="O34" s="139"/>
      <c r="P34" s="139"/>
      <c r="Q34" s="115"/>
      <c r="R34" s="116"/>
      <c r="S34" s="219" t="s">
        <v>356</v>
      </c>
      <c r="T34" s="71"/>
      <c r="U34" s="102" t="s">
        <v>475</v>
      </c>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row>
    <row r="35" spans="1:968" ht="63.75" customHeight="1">
      <c r="A35" s="338"/>
      <c r="B35" s="338"/>
      <c r="C35" s="314" t="s">
        <v>104</v>
      </c>
      <c r="D35" s="314" t="s">
        <v>105</v>
      </c>
      <c r="E35" s="35" t="s">
        <v>37</v>
      </c>
      <c r="F35" s="7" t="s">
        <v>106</v>
      </c>
      <c r="G35" s="359" t="s">
        <v>107</v>
      </c>
      <c r="H35" s="362" t="s">
        <v>22</v>
      </c>
      <c r="I35" s="168" t="s">
        <v>375</v>
      </c>
      <c r="J35" s="169">
        <f t="shared" si="0"/>
        <v>1</v>
      </c>
      <c r="K35" s="324"/>
      <c r="L35" s="231" t="s">
        <v>550</v>
      </c>
      <c r="M35" s="278" t="s">
        <v>440</v>
      </c>
      <c r="N35" s="278" t="s">
        <v>493</v>
      </c>
      <c r="O35" s="139"/>
      <c r="P35" s="278"/>
      <c r="Q35" s="278"/>
      <c r="R35" s="278"/>
      <c r="S35" s="219" t="s">
        <v>356</v>
      </c>
      <c r="T35" s="213"/>
      <c r="U35" s="262" t="s">
        <v>515</v>
      </c>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row>
    <row r="36" spans="1:968" ht="57" customHeight="1">
      <c r="A36" s="338"/>
      <c r="B36" s="338"/>
      <c r="C36" s="338"/>
      <c r="D36" s="338"/>
      <c r="E36" s="35" t="s">
        <v>37</v>
      </c>
      <c r="F36" s="7" t="s">
        <v>108</v>
      </c>
      <c r="G36" s="360"/>
      <c r="H36" s="363"/>
      <c r="I36" s="171"/>
      <c r="J36" s="144"/>
      <c r="K36" s="325"/>
      <c r="L36" s="210"/>
      <c r="M36" s="279"/>
      <c r="N36" s="279"/>
      <c r="O36" s="139"/>
      <c r="P36" s="279"/>
      <c r="Q36" s="286"/>
      <c r="R36" s="286"/>
      <c r="S36" s="219" t="s">
        <v>356</v>
      </c>
      <c r="T36" s="230"/>
      <c r="U36" s="263"/>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row>
    <row r="37" spans="1:968" ht="63" customHeight="1">
      <c r="A37" s="338"/>
      <c r="B37" s="338"/>
      <c r="C37" s="315"/>
      <c r="D37" s="315"/>
      <c r="E37" s="35" t="s">
        <v>37</v>
      </c>
      <c r="F37" s="7" t="s">
        <v>109</v>
      </c>
      <c r="G37" s="361"/>
      <c r="H37" s="315"/>
      <c r="I37" s="95" t="s">
        <v>6</v>
      </c>
      <c r="J37" s="37">
        <f t="shared" si="0"/>
        <v>1</v>
      </c>
      <c r="K37" s="7"/>
      <c r="L37" s="68" t="s">
        <v>396</v>
      </c>
      <c r="M37" s="280"/>
      <c r="N37" s="280"/>
      <c r="O37" s="139"/>
      <c r="P37" s="280"/>
      <c r="Q37" s="287"/>
      <c r="R37" s="287"/>
      <c r="S37" s="219" t="s">
        <v>356</v>
      </c>
      <c r="T37" s="230"/>
      <c r="U37" s="264"/>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row>
    <row r="38" spans="1:968" ht="60" customHeight="1">
      <c r="A38" s="338"/>
      <c r="B38" s="338"/>
      <c r="C38" s="366" t="s">
        <v>110</v>
      </c>
      <c r="D38" s="283" t="s">
        <v>111</v>
      </c>
      <c r="E38" s="147" t="s">
        <v>37</v>
      </c>
      <c r="F38" s="151" t="s">
        <v>112</v>
      </c>
      <c r="G38" s="283" t="s">
        <v>113</v>
      </c>
      <c r="H38" s="283" t="s">
        <v>114</v>
      </c>
      <c r="I38" s="147" t="s">
        <v>6</v>
      </c>
      <c r="J38" s="147">
        <f t="shared" si="0"/>
        <v>1</v>
      </c>
      <c r="K38" s="147"/>
      <c r="L38" s="323" t="s">
        <v>551</v>
      </c>
      <c r="M38" s="278" t="s">
        <v>494</v>
      </c>
      <c r="N38" s="278" t="s">
        <v>484</v>
      </c>
      <c r="O38" s="130"/>
      <c r="P38" s="278" t="s">
        <v>495</v>
      </c>
      <c r="Q38" s="278" t="s">
        <v>388</v>
      </c>
      <c r="R38" s="24"/>
      <c r="S38" s="219" t="s">
        <v>356</v>
      </c>
      <c r="T38" s="219"/>
      <c r="U38" s="255"/>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row>
    <row r="39" spans="1:968" ht="30" customHeight="1">
      <c r="A39" s="338"/>
      <c r="B39" s="338"/>
      <c r="C39" s="367"/>
      <c r="D39" s="364"/>
      <c r="E39" s="148" t="s">
        <v>37</v>
      </c>
      <c r="F39" s="158" t="s">
        <v>115</v>
      </c>
      <c r="G39" s="295"/>
      <c r="H39" s="295"/>
      <c r="I39" s="146" t="s">
        <v>375</v>
      </c>
      <c r="J39" s="173">
        <v>1</v>
      </c>
      <c r="K39" s="173"/>
      <c r="L39" s="313"/>
      <c r="M39" s="279"/>
      <c r="N39" s="279"/>
      <c r="O39" s="132"/>
      <c r="P39" s="279"/>
      <c r="Q39" s="286"/>
      <c r="R39" s="25"/>
      <c r="S39" s="219" t="s">
        <v>356</v>
      </c>
      <c r="T39" s="219"/>
      <c r="U39" s="259"/>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row>
    <row r="40" spans="1:968" ht="30" customHeight="1">
      <c r="A40" s="338"/>
      <c r="B40" s="338"/>
      <c r="C40" s="367"/>
      <c r="D40" s="364"/>
      <c r="E40" s="148" t="s">
        <v>19</v>
      </c>
      <c r="F40" s="158" t="s">
        <v>116</v>
      </c>
      <c r="G40" s="295"/>
      <c r="H40" s="295"/>
      <c r="I40" s="143" t="s">
        <v>6</v>
      </c>
      <c r="J40" s="143">
        <f t="shared" si="0"/>
        <v>1</v>
      </c>
      <c r="K40" s="143"/>
      <c r="L40" s="313"/>
      <c r="M40" s="279"/>
      <c r="N40" s="279"/>
      <c r="O40" s="132"/>
      <c r="P40" s="279"/>
      <c r="Q40" s="286"/>
      <c r="R40" s="25"/>
      <c r="S40" s="219" t="s">
        <v>356</v>
      </c>
      <c r="T40" s="219"/>
      <c r="U40" s="259"/>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row>
    <row r="41" spans="1:968" ht="15" customHeight="1">
      <c r="A41" s="338"/>
      <c r="B41" s="338"/>
      <c r="C41" s="367"/>
      <c r="D41" s="364"/>
      <c r="E41" s="148" t="s">
        <v>24</v>
      </c>
      <c r="F41" s="158" t="s">
        <v>117</v>
      </c>
      <c r="G41" s="295"/>
      <c r="H41" s="295"/>
      <c r="I41" s="148" t="s">
        <v>6</v>
      </c>
      <c r="J41" s="148">
        <f t="shared" si="0"/>
        <v>1</v>
      </c>
      <c r="K41" s="148"/>
      <c r="L41" s="313"/>
      <c r="M41" s="279"/>
      <c r="N41" s="279"/>
      <c r="O41" s="132"/>
      <c r="P41" s="279"/>
      <c r="Q41" s="286"/>
      <c r="R41" s="25"/>
      <c r="S41" s="219" t="s">
        <v>356</v>
      </c>
      <c r="T41" s="219"/>
      <c r="U41" s="259"/>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row>
    <row r="42" spans="1:968" ht="30" customHeight="1">
      <c r="A42" s="338"/>
      <c r="B42" s="338"/>
      <c r="C42" s="367"/>
      <c r="D42" s="364"/>
      <c r="E42" s="148" t="s">
        <v>27</v>
      </c>
      <c r="F42" s="158" t="s">
        <v>118</v>
      </c>
      <c r="G42" s="295"/>
      <c r="H42" s="295"/>
      <c r="I42" s="148" t="s">
        <v>6</v>
      </c>
      <c r="J42" s="148">
        <f t="shared" si="0"/>
        <v>1</v>
      </c>
      <c r="K42" s="148"/>
      <c r="L42" s="313"/>
      <c r="M42" s="279"/>
      <c r="N42" s="279"/>
      <c r="O42" s="132"/>
      <c r="P42" s="279" t="s">
        <v>450</v>
      </c>
      <c r="Q42" s="286"/>
      <c r="R42" s="289"/>
      <c r="S42" s="219" t="s">
        <v>356</v>
      </c>
      <c r="T42" s="219"/>
      <c r="U42" s="333" t="s">
        <v>583</v>
      </c>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row>
    <row r="43" spans="1:968" ht="30" customHeight="1">
      <c r="A43" s="338"/>
      <c r="B43" s="338"/>
      <c r="C43" s="367"/>
      <c r="D43" s="364"/>
      <c r="E43" s="148" t="s">
        <v>29</v>
      </c>
      <c r="F43" s="158" t="s">
        <v>119</v>
      </c>
      <c r="G43" s="295"/>
      <c r="H43" s="295"/>
      <c r="I43" s="148" t="s">
        <v>6</v>
      </c>
      <c r="J43" s="148">
        <f t="shared" si="0"/>
        <v>1</v>
      </c>
      <c r="K43" s="148"/>
      <c r="L43" s="313"/>
      <c r="M43" s="279"/>
      <c r="N43" s="279"/>
      <c r="O43" s="132"/>
      <c r="P43" s="279"/>
      <c r="Q43" s="286"/>
      <c r="R43" s="286"/>
      <c r="S43" s="219" t="s">
        <v>356</v>
      </c>
      <c r="T43" s="219"/>
      <c r="U43" s="263"/>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row>
    <row r="44" spans="1:968" ht="82.5" customHeight="1">
      <c r="A44" s="338"/>
      <c r="B44" s="338"/>
      <c r="C44" s="367"/>
      <c r="D44" s="364"/>
      <c r="E44" s="148" t="s">
        <v>32</v>
      </c>
      <c r="F44" s="158" t="s">
        <v>120</v>
      </c>
      <c r="G44" s="295"/>
      <c r="H44" s="295"/>
      <c r="I44" s="148" t="s">
        <v>6</v>
      </c>
      <c r="J44" s="148">
        <f t="shared" si="0"/>
        <v>1</v>
      </c>
      <c r="K44" s="148"/>
      <c r="L44" s="313"/>
      <c r="M44" s="279"/>
      <c r="N44" s="279"/>
      <c r="O44" s="132"/>
      <c r="P44" s="279"/>
      <c r="Q44" s="286"/>
      <c r="R44" s="286"/>
      <c r="S44" s="219" t="s">
        <v>356</v>
      </c>
      <c r="T44" s="219"/>
      <c r="U44" s="263"/>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row>
    <row r="45" spans="1:968" ht="30" customHeight="1">
      <c r="A45" s="338"/>
      <c r="B45" s="338"/>
      <c r="C45" s="367"/>
      <c r="D45" s="364"/>
      <c r="E45" s="148" t="s">
        <v>121</v>
      </c>
      <c r="F45" s="158" t="s">
        <v>122</v>
      </c>
      <c r="G45" s="295"/>
      <c r="H45" s="295"/>
      <c r="I45" s="148" t="s">
        <v>6</v>
      </c>
      <c r="J45" s="148">
        <f t="shared" si="0"/>
        <v>1</v>
      </c>
      <c r="K45" s="148"/>
      <c r="L45" s="313"/>
      <c r="M45" s="279"/>
      <c r="N45" s="279"/>
      <c r="O45" s="132"/>
      <c r="P45" s="279"/>
      <c r="Q45" s="286"/>
      <c r="R45" s="286"/>
      <c r="S45" s="219" t="s">
        <v>356</v>
      </c>
      <c r="T45" s="219"/>
      <c r="U45" s="263"/>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row>
    <row r="46" spans="1:968" ht="15" customHeight="1">
      <c r="A46" s="338"/>
      <c r="B46" s="338"/>
      <c r="C46" s="367"/>
      <c r="D46" s="364"/>
      <c r="E46" s="148" t="s">
        <v>123</v>
      </c>
      <c r="F46" s="158" t="s">
        <v>124</v>
      </c>
      <c r="G46" s="295"/>
      <c r="H46" s="295"/>
      <c r="I46" s="148" t="s">
        <v>6</v>
      </c>
      <c r="J46" s="148">
        <f t="shared" si="0"/>
        <v>1</v>
      </c>
      <c r="K46" s="148"/>
      <c r="L46" s="313"/>
      <c r="M46" s="279"/>
      <c r="N46" s="279"/>
      <c r="O46" s="132"/>
      <c r="P46" s="279"/>
      <c r="Q46" s="286"/>
      <c r="R46" s="286"/>
      <c r="S46" s="219" t="s">
        <v>356</v>
      </c>
      <c r="T46" s="219"/>
      <c r="U46" s="263"/>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row>
    <row r="47" spans="1:968" ht="30" customHeight="1">
      <c r="A47" s="338"/>
      <c r="B47" s="338"/>
      <c r="C47" s="367"/>
      <c r="D47" s="364"/>
      <c r="E47" s="148" t="s">
        <v>125</v>
      </c>
      <c r="F47" s="158" t="s">
        <v>126</v>
      </c>
      <c r="G47" s="295"/>
      <c r="H47" s="295"/>
      <c r="I47" s="148" t="s">
        <v>6</v>
      </c>
      <c r="J47" s="148">
        <f t="shared" si="0"/>
        <v>1</v>
      </c>
      <c r="K47" s="148"/>
      <c r="L47" s="313"/>
      <c r="M47" s="279"/>
      <c r="N47" s="279"/>
      <c r="O47" s="132"/>
      <c r="P47" s="279"/>
      <c r="Q47" s="286"/>
      <c r="R47" s="286"/>
      <c r="S47" s="219" t="s">
        <v>356</v>
      </c>
      <c r="T47" s="219"/>
      <c r="U47" s="263"/>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row>
    <row r="48" spans="1:968" ht="30" customHeight="1">
      <c r="A48" s="338"/>
      <c r="B48" s="338"/>
      <c r="C48" s="367"/>
      <c r="D48" s="364"/>
      <c r="E48" s="148" t="s">
        <v>127</v>
      </c>
      <c r="F48" s="158" t="s">
        <v>128</v>
      </c>
      <c r="G48" s="295"/>
      <c r="H48" s="295"/>
      <c r="I48" s="148" t="s">
        <v>6</v>
      </c>
      <c r="J48" s="148">
        <f t="shared" si="0"/>
        <v>1</v>
      </c>
      <c r="K48" s="148"/>
      <c r="L48" s="313"/>
      <c r="M48" s="279"/>
      <c r="N48" s="279"/>
      <c r="O48" s="132"/>
      <c r="P48" s="279"/>
      <c r="Q48" s="286"/>
      <c r="R48" s="286"/>
      <c r="S48" s="219" t="s">
        <v>356</v>
      </c>
      <c r="T48" s="219"/>
      <c r="U48" s="263"/>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row>
    <row r="49" spans="1:968" ht="91.5" customHeight="1">
      <c r="A49" s="338"/>
      <c r="B49" s="338"/>
      <c r="C49" s="368"/>
      <c r="D49" s="365"/>
      <c r="E49" s="148" t="s">
        <v>129</v>
      </c>
      <c r="F49" s="158" t="s">
        <v>130</v>
      </c>
      <c r="G49" s="296"/>
      <c r="H49" s="296"/>
      <c r="I49" s="148" t="s">
        <v>6</v>
      </c>
      <c r="J49" s="148">
        <f t="shared" si="0"/>
        <v>1</v>
      </c>
      <c r="K49" s="148"/>
      <c r="L49" s="266"/>
      <c r="M49" s="280"/>
      <c r="N49" s="280"/>
      <c r="O49" s="133"/>
      <c r="P49" s="280"/>
      <c r="Q49" s="287"/>
      <c r="R49" s="287"/>
      <c r="S49" s="219" t="s">
        <v>356</v>
      </c>
      <c r="T49" s="219"/>
      <c r="U49" s="264"/>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row>
    <row r="50" spans="1:968" ht="87.75" customHeight="1">
      <c r="A50" s="338"/>
      <c r="B50" s="338"/>
      <c r="C50" s="31" t="s">
        <v>131</v>
      </c>
      <c r="D50" s="147" t="s">
        <v>459</v>
      </c>
      <c r="E50" s="159" t="s">
        <v>37</v>
      </c>
      <c r="F50" s="157" t="s">
        <v>132</v>
      </c>
      <c r="G50" s="158"/>
      <c r="H50" s="158"/>
      <c r="I50" s="148" t="s">
        <v>6</v>
      </c>
      <c r="J50" s="144">
        <f t="shared" si="0"/>
        <v>1</v>
      </c>
      <c r="K50" s="158"/>
      <c r="L50" s="172" t="s">
        <v>552</v>
      </c>
      <c r="M50" s="137" t="s">
        <v>496</v>
      </c>
      <c r="N50" s="137" t="s">
        <v>484</v>
      </c>
      <c r="O50" s="139"/>
      <c r="P50" s="26"/>
      <c r="Q50" s="115" t="s">
        <v>423</v>
      </c>
      <c r="R50" s="115" t="s">
        <v>422</v>
      </c>
      <c r="S50" s="219" t="s">
        <v>356</v>
      </c>
      <c r="T50" s="71"/>
      <c r="U50" s="119" t="s">
        <v>566</v>
      </c>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row>
    <row r="51" spans="1:968" ht="75" customHeight="1">
      <c r="A51" s="338"/>
      <c r="B51" s="338"/>
      <c r="C51" s="260" t="s">
        <v>133</v>
      </c>
      <c r="D51" s="260" t="s">
        <v>134</v>
      </c>
      <c r="E51" s="35" t="s">
        <v>37</v>
      </c>
      <c r="F51" s="7" t="s">
        <v>135</v>
      </c>
      <c r="G51" s="9" t="s">
        <v>136</v>
      </c>
      <c r="H51" s="9"/>
      <c r="I51" s="29" t="s">
        <v>6</v>
      </c>
      <c r="J51" s="37">
        <f t="shared" si="0"/>
        <v>1</v>
      </c>
      <c r="K51" s="9"/>
      <c r="L51" s="165" t="s">
        <v>553</v>
      </c>
      <c r="M51" s="137" t="s">
        <v>476</v>
      </c>
      <c r="N51" s="137" t="s">
        <v>476</v>
      </c>
      <c r="O51" s="139"/>
      <c r="P51" s="139"/>
      <c r="Q51" s="115" t="s">
        <v>423</v>
      </c>
      <c r="R51" s="115" t="s">
        <v>423</v>
      </c>
      <c r="S51" s="219" t="s">
        <v>356</v>
      </c>
      <c r="T51" s="213"/>
      <c r="U51" s="258" t="s">
        <v>566</v>
      </c>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row>
    <row r="52" spans="1:968" ht="111" customHeight="1">
      <c r="A52" s="315"/>
      <c r="B52" s="315"/>
      <c r="C52" s="31" t="s">
        <v>137</v>
      </c>
      <c r="D52" s="31" t="s">
        <v>138</v>
      </c>
      <c r="E52" s="35" t="s">
        <v>37</v>
      </c>
      <c r="F52" s="7" t="s">
        <v>139</v>
      </c>
      <c r="G52" s="32" t="s">
        <v>140</v>
      </c>
      <c r="H52" s="7"/>
      <c r="I52" s="29" t="s">
        <v>376</v>
      </c>
      <c r="J52" s="37">
        <f t="shared" si="0"/>
        <v>1</v>
      </c>
      <c r="K52" s="27"/>
      <c r="L52" s="86" t="s">
        <v>464</v>
      </c>
      <c r="M52" s="139" t="s">
        <v>497</v>
      </c>
      <c r="N52" s="139" t="s">
        <v>484</v>
      </c>
      <c r="O52" s="139"/>
      <c r="P52" s="139"/>
      <c r="Q52" s="116"/>
      <c r="R52" s="116"/>
      <c r="S52" s="219" t="s">
        <v>356</v>
      </c>
      <c r="T52" s="219"/>
      <c r="U52" s="102" t="s">
        <v>567</v>
      </c>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row>
    <row r="53" spans="1:968" ht="28.15" customHeight="1">
      <c r="A53" s="314">
        <v>4</v>
      </c>
      <c r="B53" s="314" t="s">
        <v>2</v>
      </c>
      <c r="C53" s="382" t="s">
        <v>141</v>
      </c>
      <c r="D53" s="382" t="s">
        <v>142</v>
      </c>
      <c r="E53" s="79" t="s">
        <v>19</v>
      </c>
      <c r="F53" s="80" t="s">
        <v>143</v>
      </c>
      <c r="G53" s="385" t="s">
        <v>144</v>
      </c>
      <c r="H53" s="382" t="s">
        <v>145</v>
      </c>
      <c r="I53" s="404"/>
      <c r="J53" s="404"/>
      <c r="K53" s="404" t="s">
        <v>7</v>
      </c>
      <c r="L53" s="405"/>
      <c r="M53" s="275"/>
      <c r="N53" s="275"/>
      <c r="O53" s="81"/>
      <c r="P53" s="275"/>
      <c r="Q53" s="275"/>
      <c r="R53" s="275"/>
      <c r="S53" s="249" t="s">
        <v>356</v>
      </c>
      <c r="T53" s="250"/>
      <c r="U53" s="270" t="s">
        <v>568</v>
      </c>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row>
    <row r="54" spans="1:968" ht="14.1" customHeight="1">
      <c r="A54" s="338"/>
      <c r="B54" s="338"/>
      <c r="C54" s="383"/>
      <c r="D54" s="383"/>
      <c r="E54" s="376" t="s">
        <v>24</v>
      </c>
      <c r="F54" s="80" t="s">
        <v>146</v>
      </c>
      <c r="G54" s="386"/>
      <c r="H54" s="383"/>
      <c r="I54" s="281"/>
      <c r="J54" s="281"/>
      <c r="K54" s="281"/>
      <c r="L54" s="271"/>
      <c r="M54" s="276"/>
      <c r="N54" s="281"/>
      <c r="O54" s="81"/>
      <c r="P54" s="281"/>
      <c r="Q54" s="281"/>
      <c r="R54" s="281"/>
      <c r="S54" s="249" t="s">
        <v>356</v>
      </c>
      <c r="T54" s="250"/>
      <c r="U54" s="271"/>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row>
    <row r="55" spans="1:968" ht="15" customHeight="1">
      <c r="A55" s="338"/>
      <c r="B55" s="338"/>
      <c r="C55" s="383"/>
      <c r="D55" s="383"/>
      <c r="E55" s="377"/>
      <c r="F55" s="82" t="s">
        <v>147</v>
      </c>
      <c r="G55" s="386"/>
      <c r="H55" s="383"/>
      <c r="I55" s="281"/>
      <c r="J55" s="281"/>
      <c r="K55" s="281"/>
      <c r="L55" s="271"/>
      <c r="M55" s="276"/>
      <c r="N55" s="281"/>
      <c r="O55" s="81"/>
      <c r="P55" s="281"/>
      <c r="Q55" s="281"/>
      <c r="R55" s="281"/>
      <c r="S55" s="249" t="s">
        <v>356</v>
      </c>
      <c r="T55" s="250"/>
      <c r="U55" s="271"/>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row>
    <row r="56" spans="1:968" ht="15" customHeight="1">
      <c r="A56" s="338"/>
      <c r="B56" s="338"/>
      <c r="C56" s="383"/>
      <c r="D56" s="383"/>
      <c r="E56" s="377"/>
      <c r="F56" s="82" t="s">
        <v>148</v>
      </c>
      <c r="G56" s="386"/>
      <c r="H56" s="383"/>
      <c r="I56" s="281"/>
      <c r="J56" s="281"/>
      <c r="K56" s="281"/>
      <c r="L56" s="271"/>
      <c r="M56" s="276"/>
      <c r="N56" s="281"/>
      <c r="O56" s="81"/>
      <c r="P56" s="281"/>
      <c r="Q56" s="281"/>
      <c r="R56" s="281"/>
      <c r="S56" s="249" t="s">
        <v>356</v>
      </c>
      <c r="T56" s="250"/>
      <c r="U56" s="271"/>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row>
    <row r="57" spans="1:968" ht="15" customHeight="1">
      <c r="A57" s="338"/>
      <c r="B57" s="338"/>
      <c r="C57" s="383"/>
      <c r="D57" s="383"/>
      <c r="E57" s="377"/>
      <c r="F57" s="82" t="s">
        <v>149</v>
      </c>
      <c r="G57" s="386"/>
      <c r="H57" s="383"/>
      <c r="I57" s="281"/>
      <c r="J57" s="281"/>
      <c r="K57" s="281"/>
      <c r="L57" s="271"/>
      <c r="M57" s="276"/>
      <c r="N57" s="281"/>
      <c r="O57" s="81"/>
      <c r="P57" s="281"/>
      <c r="Q57" s="281"/>
      <c r="R57" s="281"/>
      <c r="S57" s="249" t="s">
        <v>356</v>
      </c>
      <c r="T57" s="250"/>
      <c r="U57" s="271"/>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row>
    <row r="58" spans="1:968" ht="15" customHeight="1">
      <c r="A58" s="338"/>
      <c r="B58" s="338"/>
      <c r="C58" s="383"/>
      <c r="D58" s="383"/>
      <c r="E58" s="378"/>
      <c r="F58" s="82" t="s">
        <v>150</v>
      </c>
      <c r="G58" s="386"/>
      <c r="H58" s="383"/>
      <c r="I58" s="281"/>
      <c r="J58" s="281"/>
      <c r="K58" s="281"/>
      <c r="L58" s="271"/>
      <c r="M58" s="276"/>
      <c r="N58" s="281"/>
      <c r="O58" s="81"/>
      <c r="P58" s="281"/>
      <c r="Q58" s="281"/>
      <c r="R58" s="281"/>
      <c r="S58" s="249" t="s">
        <v>356</v>
      </c>
      <c r="T58" s="250"/>
      <c r="U58" s="271"/>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row>
    <row r="59" spans="1:968" ht="62.25" customHeight="1">
      <c r="A59" s="338"/>
      <c r="B59" s="338"/>
      <c r="C59" s="383"/>
      <c r="D59" s="383"/>
      <c r="E59" s="79" t="s">
        <v>27</v>
      </c>
      <c r="F59" s="80" t="s">
        <v>151</v>
      </c>
      <c r="G59" s="386"/>
      <c r="H59" s="383"/>
      <c r="I59" s="281"/>
      <c r="J59" s="281"/>
      <c r="K59" s="281"/>
      <c r="L59" s="271"/>
      <c r="M59" s="276"/>
      <c r="N59" s="281"/>
      <c r="O59" s="81"/>
      <c r="P59" s="281"/>
      <c r="Q59" s="281"/>
      <c r="R59" s="281"/>
      <c r="S59" s="249" t="s">
        <v>356</v>
      </c>
      <c r="T59" s="250"/>
      <c r="U59" s="271"/>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row>
    <row r="60" spans="1:968" ht="45" customHeight="1">
      <c r="A60" s="338"/>
      <c r="B60" s="338"/>
      <c r="C60" s="383"/>
      <c r="D60" s="383"/>
      <c r="E60" s="79" t="s">
        <v>29</v>
      </c>
      <c r="F60" s="80" t="s">
        <v>152</v>
      </c>
      <c r="G60" s="386"/>
      <c r="H60" s="383"/>
      <c r="I60" s="281"/>
      <c r="J60" s="281"/>
      <c r="K60" s="281"/>
      <c r="L60" s="271"/>
      <c r="M60" s="276"/>
      <c r="N60" s="281"/>
      <c r="O60" s="81"/>
      <c r="P60" s="281"/>
      <c r="Q60" s="281"/>
      <c r="R60" s="281"/>
      <c r="S60" s="249" t="s">
        <v>356</v>
      </c>
      <c r="T60" s="250"/>
      <c r="U60" s="271"/>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row>
    <row r="61" spans="1:968" ht="45">
      <c r="A61" s="338"/>
      <c r="B61" s="338"/>
      <c r="C61" s="383"/>
      <c r="D61" s="383"/>
      <c r="E61" s="79" t="s">
        <v>32</v>
      </c>
      <c r="F61" s="80" t="s">
        <v>153</v>
      </c>
      <c r="G61" s="386"/>
      <c r="H61" s="383"/>
      <c r="I61" s="281"/>
      <c r="J61" s="281"/>
      <c r="K61" s="281"/>
      <c r="L61" s="271"/>
      <c r="M61" s="276"/>
      <c r="N61" s="281"/>
      <c r="O61" s="81"/>
      <c r="P61" s="281"/>
      <c r="Q61" s="281"/>
      <c r="R61" s="281"/>
      <c r="S61" s="249" t="s">
        <v>356</v>
      </c>
      <c r="T61" s="250"/>
      <c r="U61" s="271"/>
      <c r="V61" s="6"/>
      <c r="W61" s="6"/>
      <c r="X61" s="6"/>
      <c r="Y61" s="6"/>
      <c r="Z61" s="6"/>
      <c r="AA61" s="6"/>
      <c r="AB61" s="6"/>
      <c r="AC61" s="6"/>
      <c r="AD61" s="6"/>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row>
    <row r="62" spans="1:968" ht="30" customHeight="1">
      <c r="A62" s="338"/>
      <c r="B62" s="338"/>
      <c r="C62" s="383"/>
      <c r="D62" s="383"/>
      <c r="E62" s="79" t="s">
        <v>121</v>
      </c>
      <c r="F62" s="80" t="s">
        <v>154</v>
      </c>
      <c r="G62" s="386"/>
      <c r="H62" s="383"/>
      <c r="I62" s="281"/>
      <c r="J62" s="281"/>
      <c r="K62" s="281"/>
      <c r="L62" s="271"/>
      <c r="M62" s="276"/>
      <c r="N62" s="281"/>
      <c r="O62" s="81"/>
      <c r="P62" s="281"/>
      <c r="Q62" s="281"/>
      <c r="R62" s="281"/>
      <c r="S62" s="249" t="s">
        <v>356</v>
      </c>
      <c r="T62" s="250"/>
      <c r="U62" s="271"/>
      <c r="V62" s="6"/>
      <c r="W62" s="6"/>
      <c r="X62" s="6"/>
      <c r="Y62" s="6"/>
      <c r="Z62" s="6"/>
      <c r="AA62" s="6"/>
      <c r="AB62" s="6"/>
      <c r="AC62" s="6"/>
      <c r="AD62" s="6"/>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row>
    <row r="63" spans="1:968" ht="60" customHeight="1">
      <c r="A63" s="338"/>
      <c r="B63" s="338"/>
      <c r="C63" s="383"/>
      <c r="D63" s="383"/>
      <c r="E63" s="79" t="s">
        <v>123</v>
      </c>
      <c r="F63" s="80" t="s">
        <v>155</v>
      </c>
      <c r="G63" s="386"/>
      <c r="H63" s="383"/>
      <c r="I63" s="281"/>
      <c r="J63" s="281"/>
      <c r="K63" s="281"/>
      <c r="L63" s="271"/>
      <c r="M63" s="276"/>
      <c r="N63" s="281"/>
      <c r="O63" s="81"/>
      <c r="P63" s="281"/>
      <c r="Q63" s="281"/>
      <c r="R63" s="281"/>
      <c r="S63" s="249" t="s">
        <v>356</v>
      </c>
      <c r="T63" s="250"/>
      <c r="U63" s="271"/>
      <c r="V63" s="6"/>
      <c r="W63" s="6"/>
      <c r="X63" s="6"/>
      <c r="Y63" s="6"/>
      <c r="Z63" s="6"/>
      <c r="AA63" s="6"/>
      <c r="AB63" s="6"/>
      <c r="AC63" s="6"/>
      <c r="AD63" s="6"/>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row>
    <row r="64" spans="1:968" ht="90.75" customHeight="1">
      <c r="A64" s="338"/>
      <c r="B64" s="338"/>
      <c r="C64" s="383"/>
      <c r="D64" s="383"/>
      <c r="E64" s="376" t="s">
        <v>125</v>
      </c>
      <c r="F64" s="80" t="s">
        <v>156</v>
      </c>
      <c r="G64" s="386"/>
      <c r="H64" s="383"/>
      <c r="I64" s="281"/>
      <c r="J64" s="281"/>
      <c r="K64" s="281"/>
      <c r="L64" s="271"/>
      <c r="M64" s="276"/>
      <c r="N64" s="281"/>
      <c r="O64" s="81"/>
      <c r="P64" s="281"/>
      <c r="Q64" s="281"/>
      <c r="R64" s="281"/>
      <c r="S64" s="249" t="s">
        <v>356</v>
      </c>
      <c r="T64" s="250"/>
      <c r="U64" s="271"/>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row>
    <row r="65" spans="1:968" ht="15" customHeight="1">
      <c r="A65" s="338"/>
      <c r="B65" s="338"/>
      <c r="C65" s="383"/>
      <c r="D65" s="383"/>
      <c r="E65" s="377"/>
      <c r="F65" s="82" t="s">
        <v>157</v>
      </c>
      <c r="G65" s="386"/>
      <c r="H65" s="383"/>
      <c r="I65" s="281"/>
      <c r="J65" s="281"/>
      <c r="K65" s="281"/>
      <c r="L65" s="271"/>
      <c r="M65" s="276"/>
      <c r="N65" s="281"/>
      <c r="O65" s="81"/>
      <c r="P65" s="281"/>
      <c r="Q65" s="281"/>
      <c r="R65" s="281"/>
      <c r="S65" s="249" t="s">
        <v>356</v>
      </c>
      <c r="T65" s="250"/>
      <c r="U65" s="271"/>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row>
    <row r="66" spans="1:968" ht="15" customHeight="1">
      <c r="A66" s="338"/>
      <c r="B66" s="338"/>
      <c r="C66" s="383"/>
      <c r="D66" s="383"/>
      <c r="E66" s="377"/>
      <c r="F66" s="82" t="s">
        <v>158</v>
      </c>
      <c r="G66" s="386"/>
      <c r="H66" s="383"/>
      <c r="I66" s="281"/>
      <c r="J66" s="281"/>
      <c r="K66" s="281"/>
      <c r="L66" s="271"/>
      <c r="M66" s="276"/>
      <c r="N66" s="281"/>
      <c r="O66" s="81"/>
      <c r="P66" s="281"/>
      <c r="Q66" s="281"/>
      <c r="R66" s="281"/>
      <c r="S66" s="249" t="s">
        <v>356</v>
      </c>
      <c r="T66" s="250"/>
      <c r="U66" s="271"/>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row>
    <row r="67" spans="1:968" ht="15" customHeight="1">
      <c r="A67" s="338"/>
      <c r="B67" s="338"/>
      <c r="C67" s="384"/>
      <c r="D67" s="384"/>
      <c r="E67" s="378"/>
      <c r="F67" s="82" t="s">
        <v>159</v>
      </c>
      <c r="G67" s="387"/>
      <c r="H67" s="384"/>
      <c r="I67" s="282"/>
      <c r="J67" s="282"/>
      <c r="K67" s="282"/>
      <c r="L67" s="272"/>
      <c r="M67" s="277"/>
      <c r="N67" s="282"/>
      <c r="O67" s="81"/>
      <c r="P67" s="282"/>
      <c r="Q67" s="282"/>
      <c r="R67" s="282"/>
      <c r="S67" s="249" t="s">
        <v>356</v>
      </c>
      <c r="T67" s="250"/>
      <c r="U67" s="272"/>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row>
    <row r="68" spans="1:968" ht="27" customHeight="1">
      <c r="A68" s="338"/>
      <c r="B68" s="338"/>
      <c r="C68" s="372" t="s">
        <v>160</v>
      </c>
      <c r="D68" s="372" t="s">
        <v>161</v>
      </c>
      <c r="E68" s="379" t="s">
        <v>19</v>
      </c>
      <c r="F68" s="157" t="s">
        <v>162</v>
      </c>
      <c r="G68" s="357" t="s">
        <v>163</v>
      </c>
      <c r="H68" s="345" t="s">
        <v>145</v>
      </c>
      <c r="I68" s="146" t="s">
        <v>6</v>
      </c>
      <c r="J68" s="144">
        <f t="shared" si="0"/>
        <v>1</v>
      </c>
      <c r="K68" s="148"/>
      <c r="L68" s="323" t="s">
        <v>533</v>
      </c>
      <c r="M68" s="278" t="s">
        <v>498</v>
      </c>
      <c r="N68" s="278" t="s">
        <v>453</v>
      </c>
      <c r="O68" s="139"/>
      <c r="P68" s="278" t="s">
        <v>452</v>
      </c>
      <c r="Q68" s="278" t="s">
        <v>386</v>
      </c>
      <c r="R68" s="278" t="s">
        <v>386</v>
      </c>
      <c r="S68" s="221" t="s">
        <v>356</v>
      </c>
      <c r="T68" s="221"/>
      <c r="U68" s="265" t="s">
        <v>569</v>
      </c>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row>
    <row r="69" spans="1:968" ht="27" customHeight="1">
      <c r="A69" s="338"/>
      <c r="B69" s="338"/>
      <c r="C69" s="373"/>
      <c r="D69" s="373"/>
      <c r="E69" s="380"/>
      <c r="F69" s="180" t="s">
        <v>164</v>
      </c>
      <c r="G69" s="375"/>
      <c r="H69" s="346"/>
      <c r="I69" s="146" t="s">
        <v>6</v>
      </c>
      <c r="J69" s="144">
        <f t="shared" si="0"/>
        <v>1</v>
      </c>
      <c r="K69" s="148"/>
      <c r="L69" s="406"/>
      <c r="M69" s="279"/>
      <c r="N69" s="289"/>
      <c r="O69" s="139"/>
      <c r="P69" s="289"/>
      <c r="Q69" s="289"/>
      <c r="R69" s="289"/>
      <c r="S69" s="221" t="s">
        <v>356</v>
      </c>
      <c r="T69" s="221"/>
      <c r="U69" s="273"/>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row>
    <row r="70" spans="1:968" ht="27" customHeight="1">
      <c r="A70" s="338"/>
      <c r="B70" s="338"/>
      <c r="C70" s="373"/>
      <c r="D70" s="373"/>
      <c r="E70" s="380"/>
      <c r="F70" s="180" t="s">
        <v>158</v>
      </c>
      <c r="G70" s="375"/>
      <c r="H70" s="346"/>
      <c r="I70" s="146" t="s">
        <v>6</v>
      </c>
      <c r="J70" s="144">
        <f t="shared" si="0"/>
        <v>1</v>
      </c>
      <c r="K70" s="148"/>
      <c r="L70" s="406"/>
      <c r="M70" s="279"/>
      <c r="N70" s="289"/>
      <c r="O70" s="139"/>
      <c r="P70" s="289"/>
      <c r="Q70" s="289"/>
      <c r="R70" s="289"/>
      <c r="S70" s="221" t="s">
        <v>356</v>
      </c>
      <c r="T70" s="221"/>
      <c r="U70" s="273"/>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row>
    <row r="71" spans="1:968" ht="27" customHeight="1">
      <c r="A71" s="338"/>
      <c r="B71" s="338"/>
      <c r="C71" s="373"/>
      <c r="D71" s="374"/>
      <c r="E71" s="381"/>
      <c r="F71" s="180" t="s">
        <v>159</v>
      </c>
      <c r="G71" s="375"/>
      <c r="H71" s="346"/>
      <c r="I71" s="146" t="s">
        <v>6</v>
      </c>
      <c r="J71" s="144">
        <f t="shared" ref="J71:J128" si="2">IF(I71="Si",1,IF(I71="No",0,"error"))</f>
        <v>1</v>
      </c>
      <c r="K71" s="148"/>
      <c r="L71" s="406"/>
      <c r="M71" s="279"/>
      <c r="N71" s="289"/>
      <c r="O71" s="139"/>
      <c r="P71" s="289"/>
      <c r="Q71" s="289"/>
      <c r="R71" s="289"/>
      <c r="S71" s="221" t="s">
        <v>356</v>
      </c>
      <c r="T71" s="221"/>
      <c r="U71" s="273"/>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row>
    <row r="72" spans="1:968" ht="73.5" customHeight="1">
      <c r="A72" s="338"/>
      <c r="B72" s="338"/>
      <c r="C72" s="373"/>
      <c r="D72" s="175" t="s">
        <v>165</v>
      </c>
      <c r="E72" s="176" t="s">
        <v>24</v>
      </c>
      <c r="F72" s="157" t="s">
        <v>166</v>
      </c>
      <c r="G72" s="358"/>
      <c r="H72" s="346"/>
      <c r="I72" s="154" t="s">
        <v>6</v>
      </c>
      <c r="J72" s="144">
        <f t="shared" si="2"/>
        <v>1</v>
      </c>
      <c r="K72" s="179"/>
      <c r="L72" s="406"/>
      <c r="M72" s="279"/>
      <c r="N72" s="289"/>
      <c r="O72" s="139"/>
      <c r="P72" s="289"/>
      <c r="Q72" s="289"/>
      <c r="R72" s="289"/>
      <c r="S72" s="221" t="s">
        <v>356</v>
      </c>
      <c r="T72" s="221"/>
      <c r="U72" s="273"/>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row>
    <row r="73" spans="1:968" ht="30">
      <c r="A73" s="338"/>
      <c r="B73" s="338"/>
      <c r="C73" s="374"/>
      <c r="D73" s="175" t="s">
        <v>165</v>
      </c>
      <c r="E73" s="176" t="s">
        <v>27</v>
      </c>
      <c r="F73" s="157" t="s">
        <v>167</v>
      </c>
      <c r="G73" s="345" t="s">
        <v>168</v>
      </c>
      <c r="H73" s="346" t="s">
        <v>145</v>
      </c>
      <c r="I73" s="154" t="s">
        <v>6</v>
      </c>
      <c r="J73" s="144">
        <f t="shared" si="2"/>
        <v>1</v>
      </c>
      <c r="K73" s="179"/>
      <c r="L73" s="406"/>
      <c r="M73" s="279"/>
      <c r="N73" s="289"/>
      <c r="O73" s="139"/>
      <c r="P73" s="289"/>
      <c r="Q73" s="289"/>
      <c r="R73" s="289"/>
      <c r="S73" s="221" t="s">
        <v>356</v>
      </c>
      <c r="T73" s="221"/>
      <c r="U73" s="273"/>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row>
    <row r="74" spans="1:968" ht="50.25" customHeight="1">
      <c r="A74" s="315"/>
      <c r="B74" s="315"/>
      <c r="C74" s="175" t="s">
        <v>169</v>
      </c>
      <c r="D74" s="177" t="s">
        <v>170</v>
      </c>
      <c r="E74" s="176" t="s">
        <v>37</v>
      </c>
      <c r="F74" s="157" t="s">
        <v>171</v>
      </c>
      <c r="G74" s="347"/>
      <c r="H74" s="347"/>
      <c r="I74" s="154" t="s">
        <v>6</v>
      </c>
      <c r="J74" s="144">
        <f t="shared" si="2"/>
        <v>1</v>
      </c>
      <c r="K74" s="179"/>
      <c r="L74" s="407"/>
      <c r="M74" s="280"/>
      <c r="N74" s="290"/>
      <c r="O74" s="139"/>
      <c r="P74" s="290"/>
      <c r="Q74" s="290"/>
      <c r="R74" s="290"/>
      <c r="S74" s="221" t="s">
        <v>356</v>
      </c>
      <c r="T74" s="221"/>
      <c r="U74" s="274"/>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row>
    <row r="75" spans="1:968" ht="79.5" customHeight="1">
      <c r="A75" s="314">
        <v>5</v>
      </c>
      <c r="B75" s="369" t="s">
        <v>172</v>
      </c>
      <c r="C75" s="175" t="s">
        <v>173</v>
      </c>
      <c r="D75" s="175" t="s">
        <v>174</v>
      </c>
      <c r="E75" s="176" t="s">
        <v>37</v>
      </c>
      <c r="F75" s="157" t="s">
        <v>175</v>
      </c>
      <c r="G75" s="178"/>
      <c r="H75" s="345" t="s">
        <v>176</v>
      </c>
      <c r="I75" s="154" t="s">
        <v>6</v>
      </c>
      <c r="J75" s="144">
        <f t="shared" si="2"/>
        <v>1</v>
      </c>
      <c r="K75" s="179"/>
      <c r="L75" s="166" t="s">
        <v>554</v>
      </c>
      <c r="M75" s="283" t="s">
        <v>443</v>
      </c>
      <c r="N75" s="283" t="s">
        <v>443</v>
      </c>
      <c r="O75" s="116"/>
      <c r="P75" s="146"/>
      <c r="Q75" s="115" t="s">
        <v>387</v>
      </c>
      <c r="R75" s="111" t="s">
        <v>389</v>
      </c>
      <c r="S75" s="221" t="s">
        <v>356</v>
      </c>
      <c r="T75" s="221"/>
      <c r="U75" s="221"/>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row>
    <row r="76" spans="1:968" ht="130.5" customHeight="1">
      <c r="A76" s="338"/>
      <c r="B76" s="370"/>
      <c r="C76" s="372" t="s">
        <v>177</v>
      </c>
      <c r="D76" s="372" t="s">
        <v>178</v>
      </c>
      <c r="E76" s="176" t="s">
        <v>37</v>
      </c>
      <c r="F76" s="157" t="s">
        <v>179</v>
      </c>
      <c r="G76" s="357" t="s">
        <v>180</v>
      </c>
      <c r="H76" s="346"/>
      <c r="I76" s="154" t="s">
        <v>6</v>
      </c>
      <c r="J76" s="144">
        <f t="shared" si="2"/>
        <v>1</v>
      </c>
      <c r="K76" s="179"/>
      <c r="L76" s="323" t="s">
        <v>397</v>
      </c>
      <c r="M76" s="295"/>
      <c r="N76" s="295"/>
      <c r="O76" s="116"/>
      <c r="P76" s="283"/>
      <c r="Q76" s="278" t="s">
        <v>388</v>
      </c>
      <c r="R76" s="278"/>
      <c r="S76" s="221" t="s">
        <v>574</v>
      </c>
      <c r="T76" s="221" t="s">
        <v>356</v>
      </c>
      <c r="U76" s="233" t="s">
        <v>584</v>
      </c>
      <c r="V76" s="261"/>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row>
    <row r="77" spans="1:968" ht="123.75" customHeight="1">
      <c r="A77" s="338"/>
      <c r="B77" s="370"/>
      <c r="C77" s="373"/>
      <c r="D77" s="373"/>
      <c r="E77" s="176" t="s">
        <v>37</v>
      </c>
      <c r="F77" s="157" t="s">
        <v>181</v>
      </c>
      <c r="G77" s="375"/>
      <c r="H77" s="346"/>
      <c r="I77" s="154" t="s">
        <v>6</v>
      </c>
      <c r="J77" s="144">
        <f t="shared" si="2"/>
        <v>1</v>
      </c>
      <c r="K77" s="179"/>
      <c r="L77" s="313"/>
      <c r="M77" s="295"/>
      <c r="N77" s="295"/>
      <c r="O77" s="116"/>
      <c r="P77" s="296"/>
      <c r="Q77" s="289"/>
      <c r="R77" s="289"/>
      <c r="S77" s="221" t="s">
        <v>574</v>
      </c>
      <c r="T77" s="221" t="s">
        <v>356</v>
      </c>
      <c r="U77" s="233" t="s">
        <v>584</v>
      </c>
      <c r="V77" s="261"/>
      <c r="W77" s="6"/>
      <c r="X77" s="6"/>
      <c r="Y77" s="6"/>
      <c r="Z77" s="6"/>
      <c r="AA77" s="6"/>
      <c r="AB77" s="6"/>
      <c r="AC77" s="6"/>
      <c r="AD77" s="6"/>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row>
    <row r="78" spans="1:968" ht="135" customHeight="1">
      <c r="A78" s="338"/>
      <c r="B78" s="370"/>
      <c r="C78" s="374"/>
      <c r="D78" s="374"/>
      <c r="E78" s="176" t="s">
        <v>37</v>
      </c>
      <c r="F78" s="157" t="s">
        <v>182</v>
      </c>
      <c r="G78" s="375"/>
      <c r="H78" s="346"/>
      <c r="I78" s="154" t="s">
        <v>6</v>
      </c>
      <c r="J78" s="144">
        <f t="shared" si="2"/>
        <v>1</v>
      </c>
      <c r="K78" s="179"/>
      <c r="L78" s="266"/>
      <c r="M78" s="295"/>
      <c r="N78" s="295"/>
      <c r="O78" s="116"/>
      <c r="P78" s="152"/>
      <c r="Q78" s="290"/>
      <c r="R78" s="290"/>
      <c r="S78" s="221" t="s">
        <v>574</v>
      </c>
      <c r="T78" s="221" t="s">
        <v>356</v>
      </c>
      <c r="U78" s="233" t="s">
        <v>584</v>
      </c>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row>
    <row r="79" spans="1:968" ht="149.25" customHeight="1">
      <c r="A79" s="315"/>
      <c r="B79" s="371"/>
      <c r="C79" s="175" t="s">
        <v>183</v>
      </c>
      <c r="D79" s="175" t="s">
        <v>184</v>
      </c>
      <c r="E79" s="176" t="s">
        <v>37</v>
      </c>
      <c r="F79" s="157" t="s">
        <v>185</v>
      </c>
      <c r="G79" s="358"/>
      <c r="H79" s="347"/>
      <c r="I79" s="154" t="s">
        <v>376</v>
      </c>
      <c r="J79" s="144">
        <f t="shared" si="2"/>
        <v>1</v>
      </c>
      <c r="K79" s="179"/>
      <c r="L79" s="164" t="s">
        <v>398</v>
      </c>
      <c r="M79" s="296"/>
      <c r="N79" s="296"/>
      <c r="O79" s="116"/>
      <c r="P79" s="153"/>
      <c r="Q79" s="115" t="s">
        <v>388</v>
      </c>
      <c r="R79" s="113"/>
      <c r="S79" s="221" t="s">
        <v>574</v>
      </c>
      <c r="T79" s="223" t="s">
        <v>15</v>
      </c>
      <c r="U79" s="420" t="s">
        <v>584</v>
      </c>
      <c r="V79" s="6"/>
      <c r="W79" s="6"/>
      <c r="X79" s="6"/>
      <c r="Y79" s="6"/>
      <c r="Z79" s="6"/>
      <c r="AA79" s="6"/>
      <c r="AB79" s="6"/>
      <c r="AC79" s="6"/>
      <c r="AD79" s="6"/>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row>
    <row r="80" spans="1:968" ht="126.75" customHeight="1">
      <c r="A80" s="314">
        <v>6</v>
      </c>
      <c r="B80" s="314" t="s">
        <v>186</v>
      </c>
      <c r="C80" s="314" t="s">
        <v>187</v>
      </c>
      <c r="D80" s="314" t="s">
        <v>188</v>
      </c>
      <c r="E80" s="35" t="s">
        <v>19</v>
      </c>
      <c r="F80" s="7" t="s">
        <v>189</v>
      </c>
      <c r="G80" s="359" t="s">
        <v>190</v>
      </c>
      <c r="H80" s="181" t="s">
        <v>145</v>
      </c>
      <c r="I80" s="149" t="s">
        <v>6</v>
      </c>
      <c r="J80" s="149">
        <f t="shared" si="2"/>
        <v>1</v>
      </c>
      <c r="K80" s="149"/>
      <c r="L80" s="326" t="s">
        <v>555</v>
      </c>
      <c r="M80" s="299" t="s">
        <v>499</v>
      </c>
      <c r="N80" s="299" t="s">
        <v>499</v>
      </c>
      <c r="O80" s="66"/>
      <c r="P80" s="149"/>
      <c r="Q80" s="66" t="s">
        <v>421</v>
      </c>
      <c r="R80" s="118"/>
      <c r="S80" s="221" t="s">
        <v>356</v>
      </c>
      <c r="T80" s="223"/>
      <c r="U80" s="254"/>
      <c r="V80" s="6"/>
      <c r="W80" s="6"/>
      <c r="X80" s="6"/>
      <c r="Y80" s="6"/>
      <c r="Z80" s="6"/>
      <c r="AA80" s="6"/>
      <c r="AB80" s="6"/>
      <c r="AC80" s="6"/>
      <c r="AD80" s="6"/>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row>
    <row r="81" spans="1:968" ht="74.25" customHeight="1">
      <c r="A81" s="338"/>
      <c r="B81" s="338"/>
      <c r="C81" s="338"/>
      <c r="D81" s="338"/>
      <c r="E81" s="35" t="s">
        <v>24</v>
      </c>
      <c r="F81" s="7" t="s">
        <v>191</v>
      </c>
      <c r="G81" s="360"/>
      <c r="H81" s="154"/>
      <c r="I81" s="154" t="s">
        <v>6</v>
      </c>
      <c r="J81" s="154">
        <f t="shared" si="2"/>
        <v>1</v>
      </c>
      <c r="K81" s="154"/>
      <c r="L81" s="327"/>
      <c r="M81" s="300"/>
      <c r="N81" s="300"/>
      <c r="O81" s="90"/>
      <c r="P81" s="154"/>
      <c r="Q81" s="90"/>
      <c r="R81" s="90"/>
      <c r="S81" s="221" t="s">
        <v>356</v>
      </c>
      <c r="T81" s="223"/>
      <c r="U81" s="254"/>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row>
    <row r="82" spans="1:968" ht="216" customHeight="1">
      <c r="A82" s="338"/>
      <c r="B82" s="338"/>
      <c r="C82" s="338"/>
      <c r="D82" s="338"/>
      <c r="E82" s="35" t="s">
        <v>27</v>
      </c>
      <c r="F82" s="7" t="s">
        <v>192</v>
      </c>
      <c r="G82" s="360"/>
      <c r="H82" s="150"/>
      <c r="I82" s="150" t="s">
        <v>6</v>
      </c>
      <c r="J82" s="150">
        <f t="shared" si="2"/>
        <v>1</v>
      </c>
      <c r="K82" s="150"/>
      <c r="L82" s="328"/>
      <c r="M82" s="301"/>
      <c r="N82" s="301"/>
      <c r="O82" s="115"/>
      <c r="P82" s="147"/>
      <c r="Q82" s="115" t="s">
        <v>388</v>
      </c>
      <c r="R82" s="115" t="s">
        <v>391</v>
      </c>
      <c r="S82" s="221" t="s">
        <v>356</v>
      </c>
      <c r="T82" s="223"/>
      <c r="U82" s="254"/>
      <c r="V82" s="6"/>
      <c r="W82" s="6"/>
      <c r="X82" s="6"/>
      <c r="Y82" s="6"/>
      <c r="Z82" s="6"/>
      <c r="AA82" s="6"/>
      <c r="AB82" s="6"/>
      <c r="AC82" s="6"/>
      <c r="AD82" s="6"/>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row>
    <row r="83" spans="1:968" ht="142.5" customHeight="1">
      <c r="A83" s="338"/>
      <c r="B83" s="338"/>
      <c r="C83" s="338"/>
      <c r="D83" s="338"/>
      <c r="E83" s="35" t="s">
        <v>29</v>
      </c>
      <c r="F83" s="7" t="s">
        <v>193</v>
      </c>
      <c r="G83" s="360"/>
      <c r="H83" s="29"/>
      <c r="I83" s="29" t="s">
        <v>6</v>
      </c>
      <c r="J83" s="29">
        <f t="shared" si="2"/>
        <v>1</v>
      </c>
      <c r="K83" s="29"/>
      <c r="L83" s="120" t="s">
        <v>469</v>
      </c>
      <c r="M83" s="140" t="s">
        <v>500</v>
      </c>
      <c r="N83" s="140" t="s">
        <v>426</v>
      </c>
      <c r="O83" s="140"/>
      <c r="P83" s="140"/>
      <c r="Q83" s="115"/>
      <c r="R83" s="115"/>
      <c r="S83" s="219" t="s">
        <v>356</v>
      </c>
      <c r="T83" s="71"/>
      <c r="U83" s="102" t="s">
        <v>570</v>
      </c>
      <c r="V83" s="6"/>
      <c r="W83" s="6"/>
      <c r="X83" s="6"/>
      <c r="Y83" s="6"/>
      <c r="Z83" s="6"/>
      <c r="AA83" s="6"/>
      <c r="AB83" s="6"/>
      <c r="AC83" s="6"/>
      <c r="AD83" s="6"/>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row>
    <row r="84" spans="1:968" ht="96" customHeight="1">
      <c r="A84" s="338"/>
      <c r="B84" s="338"/>
      <c r="C84" s="338"/>
      <c r="D84" s="338"/>
      <c r="E84" s="35" t="s">
        <v>32</v>
      </c>
      <c r="F84" s="7" t="s">
        <v>194</v>
      </c>
      <c r="G84" s="360"/>
      <c r="H84" s="97"/>
      <c r="I84" s="97" t="s">
        <v>375</v>
      </c>
      <c r="J84" s="97">
        <f t="shared" si="2"/>
        <v>1</v>
      </c>
      <c r="K84" s="97"/>
      <c r="L84" s="103" t="s">
        <v>528</v>
      </c>
      <c r="M84" s="278" t="s">
        <v>438</v>
      </c>
      <c r="N84" s="278" t="s">
        <v>438</v>
      </c>
      <c r="O84" s="182"/>
      <c r="P84" s="182"/>
      <c r="Q84" s="122"/>
      <c r="R84" s="122"/>
      <c r="S84" s="219" t="s">
        <v>356</v>
      </c>
      <c r="T84" s="94"/>
      <c r="U84" s="214" t="s">
        <v>570</v>
      </c>
      <c r="V84" s="6"/>
      <c r="W84" s="6"/>
      <c r="X84" s="6"/>
      <c r="Y84" s="6"/>
      <c r="Z84" s="6"/>
      <c r="AA84" s="6"/>
      <c r="AB84" s="6"/>
      <c r="AC84" s="6"/>
      <c r="AD84" s="6"/>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row>
    <row r="85" spans="1:968" ht="163.5" customHeight="1">
      <c r="A85" s="338"/>
      <c r="B85" s="338"/>
      <c r="C85" s="338"/>
      <c r="D85" s="338"/>
      <c r="E85" s="35" t="s">
        <v>121</v>
      </c>
      <c r="F85" s="7" t="s">
        <v>195</v>
      </c>
      <c r="G85" s="360"/>
      <c r="H85" s="97"/>
      <c r="I85" s="97" t="s">
        <v>6</v>
      </c>
      <c r="J85" s="97">
        <f t="shared" ref="J85" si="3">IF(I85="Si",1,IF(I85="No",0,"error"))</f>
        <v>1</v>
      </c>
      <c r="K85" s="66"/>
      <c r="L85" s="103" t="s">
        <v>529</v>
      </c>
      <c r="M85" s="290"/>
      <c r="N85" s="290"/>
      <c r="O85" s="183"/>
      <c r="P85" s="183"/>
      <c r="Q85" s="123"/>
      <c r="R85" s="123"/>
      <c r="S85" s="217" t="s">
        <v>356</v>
      </c>
      <c r="T85" s="75"/>
      <c r="U85" s="214" t="s">
        <v>570</v>
      </c>
      <c r="V85" s="6"/>
      <c r="W85" s="6"/>
      <c r="X85" s="6"/>
      <c r="Y85" s="6"/>
      <c r="Z85" s="6"/>
      <c r="AA85" s="6"/>
      <c r="AB85" s="6"/>
      <c r="AC85" s="6"/>
      <c r="AD85" s="6"/>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row>
    <row r="86" spans="1:968" ht="74.25" customHeight="1">
      <c r="A86" s="338"/>
      <c r="B86" s="338"/>
      <c r="C86" s="338"/>
      <c r="D86" s="338"/>
      <c r="E86" s="35" t="s">
        <v>123</v>
      </c>
      <c r="F86" s="7" t="s">
        <v>196</v>
      </c>
      <c r="G86" s="360"/>
      <c r="H86" s="97"/>
      <c r="I86" s="97" t="s">
        <v>6</v>
      </c>
      <c r="J86" s="97">
        <f t="shared" si="2"/>
        <v>1</v>
      </c>
      <c r="K86" s="97"/>
      <c r="L86" s="103" t="s">
        <v>471</v>
      </c>
      <c r="M86" s="140" t="s">
        <v>476</v>
      </c>
      <c r="N86" s="140" t="s">
        <v>476</v>
      </c>
      <c r="O86" s="184"/>
      <c r="P86" s="184"/>
      <c r="Q86" s="124"/>
      <c r="R86" s="124"/>
      <c r="S86" s="217" t="s">
        <v>356</v>
      </c>
      <c r="T86" s="75"/>
      <c r="U86" s="214" t="s">
        <v>570</v>
      </c>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row>
    <row r="87" spans="1:968" ht="74.25" customHeight="1">
      <c r="A87" s="338"/>
      <c r="B87" s="338"/>
      <c r="C87" s="315"/>
      <c r="D87" s="315"/>
      <c r="E87" s="35" t="s">
        <v>125</v>
      </c>
      <c r="F87" s="7" t="s">
        <v>197</v>
      </c>
      <c r="G87" s="361"/>
      <c r="H87" s="181"/>
      <c r="I87" s="146" t="s">
        <v>6</v>
      </c>
      <c r="J87" s="146">
        <f t="shared" si="2"/>
        <v>1</v>
      </c>
      <c r="K87" s="150"/>
      <c r="L87" s="164" t="s">
        <v>533</v>
      </c>
      <c r="M87" s="149" t="s">
        <v>501</v>
      </c>
      <c r="N87" s="149" t="s">
        <v>502</v>
      </c>
      <c r="O87" s="149"/>
      <c r="P87" s="149"/>
      <c r="Q87" s="66" t="s">
        <v>424</v>
      </c>
      <c r="R87" s="66"/>
      <c r="S87" s="223" t="s">
        <v>356</v>
      </c>
      <c r="T87" s="149"/>
      <c r="U87" s="193" t="s">
        <v>478</v>
      </c>
      <c r="V87" s="6"/>
      <c r="W87" s="6"/>
      <c r="X87" s="6"/>
      <c r="Y87" s="6"/>
      <c r="Z87" s="6"/>
      <c r="AA87" s="6"/>
      <c r="AB87" s="6"/>
      <c r="AC87" s="6"/>
      <c r="AD87" s="6"/>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row>
    <row r="88" spans="1:968" s="51" customFormat="1" ht="38.25" customHeight="1">
      <c r="A88" s="338"/>
      <c r="B88" s="338"/>
      <c r="C88" s="314" t="s">
        <v>198</v>
      </c>
      <c r="D88" s="314" t="s">
        <v>199</v>
      </c>
      <c r="E88" s="35"/>
      <c r="F88" s="157" t="s">
        <v>200</v>
      </c>
      <c r="G88" s="299" t="s">
        <v>201</v>
      </c>
      <c r="H88" s="388" t="s">
        <v>202</v>
      </c>
      <c r="I88" s="185"/>
      <c r="J88" s="186"/>
      <c r="K88" s="415"/>
      <c r="L88" s="323" t="s">
        <v>556</v>
      </c>
      <c r="M88" s="299" t="s">
        <v>476</v>
      </c>
      <c r="N88" s="299" t="s">
        <v>476</v>
      </c>
      <c r="O88" s="292"/>
      <c r="P88" s="299"/>
      <c r="Q88" s="292" t="s">
        <v>387</v>
      </c>
      <c r="R88" s="292"/>
      <c r="S88" s="251" t="s">
        <v>15</v>
      </c>
      <c r="T88" s="75"/>
      <c r="U88" s="252" t="s">
        <v>570</v>
      </c>
    </row>
    <row r="89" spans="1:968" s="51" customFormat="1" ht="38.25" customHeight="1">
      <c r="A89" s="338"/>
      <c r="B89" s="338"/>
      <c r="C89" s="338"/>
      <c r="D89" s="338"/>
      <c r="E89" s="35" t="s">
        <v>19</v>
      </c>
      <c r="F89" s="158" t="s">
        <v>203</v>
      </c>
      <c r="G89" s="300"/>
      <c r="H89" s="389"/>
      <c r="I89" s="187"/>
      <c r="J89" s="188"/>
      <c r="K89" s="416"/>
      <c r="L89" s="406"/>
      <c r="M89" s="300"/>
      <c r="N89" s="300"/>
      <c r="O89" s="293"/>
      <c r="P89" s="300"/>
      <c r="Q89" s="293"/>
      <c r="R89" s="293"/>
      <c r="S89" s="253" t="s">
        <v>356</v>
      </c>
      <c r="T89" s="75"/>
      <c r="U89" s="252"/>
    </row>
    <row r="90" spans="1:968" s="51" customFormat="1" ht="38.25" customHeight="1">
      <c r="A90" s="338"/>
      <c r="B90" s="338"/>
      <c r="C90" s="338"/>
      <c r="D90" s="338"/>
      <c r="E90" s="35" t="s">
        <v>24</v>
      </c>
      <c r="F90" s="158" t="s">
        <v>204</v>
      </c>
      <c r="G90" s="300"/>
      <c r="H90" s="389"/>
      <c r="I90" s="187"/>
      <c r="J90" s="188"/>
      <c r="K90" s="416"/>
      <c r="L90" s="406"/>
      <c r="M90" s="300"/>
      <c r="N90" s="300"/>
      <c r="O90" s="293"/>
      <c r="P90" s="300"/>
      <c r="Q90" s="293"/>
      <c r="R90" s="293"/>
      <c r="S90" s="253" t="s">
        <v>356</v>
      </c>
      <c r="T90" s="75"/>
      <c r="U90" s="252"/>
    </row>
    <row r="91" spans="1:968" s="51" customFormat="1" ht="38.25" customHeight="1">
      <c r="A91" s="338"/>
      <c r="B91" s="338"/>
      <c r="C91" s="338"/>
      <c r="D91" s="338"/>
      <c r="E91" s="35" t="s">
        <v>27</v>
      </c>
      <c r="F91" s="158" t="s">
        <v>205</v>
      </c>
      <c r="G91" s="300"/>
      <c r="H91" s="389"/>
      <c r="I91" s="189" t="s">
        <v>375</v>
      </c>
      <c r="J91" s="153">
        <f t="shared" si="2"/>
        <v>1</v>
      </c>
      <c r="K91" s="416"/>
      <c r="L91" s="406"/>
      <c r="M91" s="300"/>
      <c r="N91" s="300"/>
      <c r="O91" s="293"/>
      <c r="P91" s="300"/>
      <c r="Q91" s="293"/>
      <c r="R91" s="293"/>
      <c r="S91" s="253" t="s">
        <v>356</v>
      </c>
      <c r="T91" s="75"/>
      <c r="U91" s="252"/>
    </row>
    <row r="92" spans="1:968" s="51" customFormat="1" ht="38.25" customHeight="1">
      <c r="A92" s="338"/>
      <c r="B92" s="338"/>
      <c r="C92" s="338"/>
      <c r="D92" s="338"/>
      <c r="E92" s="35" t="s">
        <v>29</v>
      </c>
      <c r="F92" s="158" t="s">
        <v>206</v>
      </c>
      <c r="G92" s="300"/>
      <c r="H92" s="389"/>
      <c r="I92" s="187"/>
      <c r="J92" s="188"/>
      <c r="K92" s="416"/>
      <c r="L92" s="406"/>
      <c r="M92" s="300"/>
      <c r="N92" s="300"/>
      <c r="O92" s="293"/>
      <c r="P92" s="300"/>
      <c r="Q92" s="293"/>
      <c r="R92" s="293"/>
      <c r="S92" s="253" t="s">
        <v>356</v>
      </c>
      <c r="T92" s="75"/>
      <c r="U92" s="252"/>
    </row>
    <row r="93" spans="1:968" s="51" customFormat="1" ht="38.25" customHeight="1">
      <c r="A93" s="338"/>
      <c r="B93" s="338"/>
      <c r="C93" s="338"/>
      <c r="D93" s="338"/>
      <c r="E93" s="35" t="s">
        <v>32</v>
      </c>
      <c r="F93" s="158" t="s">
        <v>207</v>
      </c>
      <c r="G93" s="300"/>
      <c r="H93" s="389"/>
      <c r="I93" s="187"/>
      <c r="J93" s="188"/>
      <c r="K93" s="416"/>
      <c r="L93" s="406"/>
      <c r="M93" s="300"/>
      <c r="N93" s="300"/>
      <c r="O93" s="293"/>
      <c r="P93" s="300"/>
      <c r="Q93" s="293"/>
      <c r="R93" s="293"/>
      <c r="S93" s="253" t="s">
        <v>356</v>
      </c>
      <c r="T93" s="75"/>
      <c r="U93" s="252"/>
    </row>
    <row r="94" spans="1:968" ht="38.25" customHeight="1">
      <c r="A94" s="338"/>
      <c r="B94" s="338"/>
      <c r="C94" s="315"/>
      <c r="D94" s="315"/>
      <c r="E94" s="35" t="s">
        <v>121</v>
      </c>
      <c r="F94" s="157" t="s">
        <v>208</v>
      </c>
      <c r="G94" s="301"/>
      <c r="H94" s="390"/>
      <c r="I94" s="190"/>
      <c r="J94" s="191"/>
      <c r="K94" s="417"/>
      <c r="L94" s="407"/>
      <c r="M94" s="301"/>
      <c r="N94" s="301"/>
      <c r="O94" s="294"/>
      <c r="P94" s="301"/>
      <c r="Q94" s="294"/>
      <c r="R94" s="294"/>
      <c r="S94" s="219" t="s">
        <v>356</v>
      </c>
      <c r="T94" s="75"/>
      <c r="U94" s="252"/>
      <c r="V94" s="6"/>
      <c r="W94" s="6"/>
      <c r="X94" s="6"/>
      <c r="Y94" s="6"/>
      <c r="Z94" s="6"/>
      <c r="AA94" s="6"/>
      <c r="AB94" s="6"/>
      <c r="AC94" s="6"/>
      <c r="AD94" s="6"/>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row>
    <row r="95" spans="1:968" ht="105" customHeight="1">
      <c r="A95" s="338"/>
      <c r="B95" s="338"/>
      <c r="C95" s="31" t="s">
        <v>209</v>
      </c>
      <c r="D95" s="31" t="s">
        <v>210</v>
      </c>
      <c r="E95" s="35" t="s">
        <v>37</v>
      </c>
      <c r="F95" s="157" t="s">
        <v>211</v>
      </c>
      <c r="G95" s="158" t="s">
        <v>212</v>
      </c>
      <c r="H95" s="148" t="s">
        <v>213</v>
      </c>
      <c r="I95" s="145" t="s">
        <v>6</v>
      </c>
      <c r="J95" s="144">
        <f t="shared" si="2"/>
        <v>1</v>
      </c>
      <c r="K95" s="157"/>
      <c r="L95" s="164" t="s">
        <v>557</v>
      </c>
      <c r="M95" s="297" t="s">
        <v>420</v>
      </c>
      <c r="N95" s="297" t="s">
        <v>420</v>
      </c>
      <c r="O95" s="115"/>
      <c r="P95" s="297" t="s">
        <v>441</v>
      </c>
      <c r="Q95" s="115" t="s">
        <v>390</v>
      </c>
      <c r="R95" s="305"/>
      <c r="S95" s="219" t="s">
        <v>356</v>
      </c>
      <c r="T95" s="75"/>
      <c r="U95" s="252" t="s">
        <v>574</v>
      </c>
      <c r="V95" s="6"/>
      <c r="W95" s="6"/>
      <c r="X95" s="6"/>
      <c r="Y95" s="6"/>
      <c r="Z95" s="6"/>
      <c r="AA95" s="6"/>
      <c r="AB95" s="6"/>
      <c r="AC95" s="6"/>
      <c r="AD95" s="6"/>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row>
    <row r="96" spans="1:968" ht="60">
      <c r="A96" s="338"/>
      <c r="B96" s="338"/>
      <c r="C96" s="31" t="s">
        <v>214</v>
      </c>
      <c r="D96" s="31" t="s">
        <v>215</v>
      </c>
      <c r="E96" s="35" t="s">
        <v>37</v>
      </c>
      <c r="F96" s="157" t="s">
        <v>216</v>
      </c>
      <c r="G96" s="158" t="s">
        <v>217</v>
      </c>
      <c r="H96" s="148" t="s">
        <v>145</v>
      </c>
      <c r="I96" s="146" t="s">
        <v>6</v>
      </c>
      <c r="J96" s="169">
        <f t="shared" si="2"/>
        <v>1</v>
      </c>
      <c r="K96" s="192"/>
      <c r="L96" s="172" t="s">
        <v>558</v>
      </c>
      <c r="M96" s="298"/>
      <c r="N96" s="298"/>
      <c r="O96" s="115"/>
      <c r="P96" s="298"/>
      <c r="Q96" s="115" t="s">
        <v>390</v>
      </c>
      <c r="R96" s="306"/>
      <c r="S96" s="219" t="s">
        <v>356</v>
      </c>
      <c r="T96" s="75"/>
      <c r="U96" s="252" t="s">
        <v>577</v>
      </c>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row>
    <row r="97" spans="1:968" ht="81.75" customHeight="1">
      <c r="A97" s="338"/>
      <c r="B97" s="338"/>
      <c r="C97" s="391" t="s">
        <v>218</v>
      </c>
      <c r="D97" s="391" t="s">
        <v>219</v>
      </c>
      <c r="E97" s="35"/>
      <c r="F97" s="7" t="s">
        <v>220</v>
      </c>
      <c r="G97" s="359" t="s">
        <v>223</v>
      </c>
      <c r="H97" s="394" t="s">
        <v>221</v>
      </c>
      <c r="I97" s="92" t="s">
        <v>375</v>
      </c>
      <c r="J97" s="43">
        <v>1</v>
      </c>
      <c r="K97" s="58"/>
      <c r="L97" s="408" t="s">
        <v>399</v>
      </c>
      <c r="M97" s="305" t="s">
        <v>420</v>
      </c>
      <c r="N97" s="305" t="s">
        <v>420</v>
      </c>
      <c r="O97" s="142"/>
      <c r="P97" s="305"/>
      <c r="Q97" s="305" t="s">
        <v>7</v>
      </c>
      <c r="R97" s="305"/>
      <c r="S97" s="224"/>
      <c r="T97" s="232" t="s">
        <v>15</v>
      </c>
      <c r="U97" s="234" t="s">
        <v>579</v>
      </c>
      <c r="V97" s="6"/>
      <c r="W97" s="6"/>
      <c r="X97" s="6"/>
      <c r="Y97" s="6"/>
      <c r="Z97" s="6"/>
      <c r="AA97" s="6"/>
      <c r="AB97" s="6"/>
      <c r="AC97" s="6"/>
      <c r="AD97" s="6"/>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row>
    <row r="98" spans="1:968" ht="98.25" customHeight="1">
      <c r="A98" s="338"/>
      <c r="B98" s="338"/>
      <c r="C98" s="392"/>
      <c r="D98" s="392"/>
      <c r="E98" s="35" t="s">
        <v>19</v>
      </c>
      <c r="F98" s="12" t="s">
        <v>222</v>
      </c>
      <c r="G98" s="360"/>
      <c r="H98" s="394"/>
      <c r="I98" s="57" t="s">
        <v>6</v>
      </c>
      <c r="J98" s="44">
        <f t="shared" si="2"/>
        <v>1</v>
      </c>
      <c r="K98" s="59"/>
      <c r="L98" s="409"/>
      <c r="M98" s="308"/>
      <c r="N98" s="308"/>
      <c r="O98" s="142"/>
      <c r="P98" s="308"/>
      <c r="Q98" s="306"/>
      <c r="R98" s="306"/>
      <c r="S98" s="220"/>
      <c r="T98" s="228" t="s">
        <v>15</v>
      </c>
      <c r="U98" s="234" t="s">
        <v>579</v>
      </c>
      <c r="V98" s="6"/>
      <c r="W98" s="6"/>
      <c r="X98" s="6"/>
      <c r="Y98" s="6"/>
      <c r="Z98" s="6"/>
      <c r="AA98" s="6"/>
      <c r="AB98" s="6"/>
      <c r="AC98" s="6"/>
      <c r="AD98" s="6"/>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row>
    <row r="99" spans="1:968" ht="99.75" customHeight="1">
      <c r="A99" s="338"/>
      <c r="B99" s="338"/>
      <c r="C99" s="392"/>
      <c r="D99" s="392"/>
      <c r="E99" s="35" t="s">
        <v>24</v>
      </c>
      <c r="F99" s="12" t="s">
        <v>224</v>
      </c>
      <c r="G99" s="360"/>
      <c r="H99" s="395"/>
      <c r="I99" s="57" t="s">
        <v>6</v>
      </c>
      <c r="J99" s="44">
        <f t="shared" si="2"/>
        <v>1</v>
      </c>
      <c r="K99" s="59"/>
      <c r="L99" s="410"/>
      <c r="M99" s="308"/>
      <c r="N99" s="308"/>
      <c r="O99" s="142"/>
      <c r="P99" s="308"/>
      <c r="Q99" s="306"/>
      <c r="R99" s="306"/>
      <c r="S99" s="220"/>
      <c r="T99" s="228" t="s">
        <v>15</v>
      </c>
      <c r="U99" s="234" t="s">
        <v>579</v>
      </c>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row>
    <row r="100" spans="1:968" ht="83.25" customHeight="1">
      <c r="A100" s="338"/>
      <c r="B100" s="338"/>
      <c r="C100" s="393"/>
      <c r="D100" s="393"/>
      <c r="E100" s="35" t="s">
        <v>27</v>
      </c>
      <c r="F100" s="12" t="s">
        <v>225</v>
      </c>
      <c r="G100" s="361"/>
      <c r="H100" s="395"/>
      <c r="I100" s="1" t="s">
        <v>6</v>
      </c>
      <c r="J100" s="30">
        <f t="shared" si="2"/>
        <v>1</v>
      </c>
      <c r="K100" s="67"/>
      <c r="L100" s="410"/>
      <c r="M100" s="308"/>
      <c r="N100" s="308"/>
      <c r="O100" s="142"/>
      <c r="P100" s="308"/>
      <c r="Q100" s="306"/>
      <c r="R100" s="306"/>
      <c r="S100" s="220"/>
      <c r="T100" s="228" t="s">
        <v>15</v>
      </c>
      <c r="U100" s="234" t="s">
        <v>579</v>
      </c>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row>
    <row r="101" spans="1:968" ht="77.25" customHeight="1" thickBot="1">
      <c r="A101" s="315"/>
      <c r="B101" s="315"/>
      <c r="C101" s="31" t="s">
        <v>226</v>
      </c>
      <c r="D101" s="31" t="s">
        <v>227</v>
      </c>
      <c r="E101" s="35" t="s">
        <v>37</v>
      </c>
      <c r="F101" s="7" t="s">
        <v>228</v>
      </c>
      <c r="G101" s="32" t="s">
        <v>229</v>
      </c>
      <c r="H101" s="7"/>
      <c r="I101" s="93" t="s">
        <v>375</v>
      </c>
      <c r="J101" s="30">
        <v>1</v>
      </c>
      <c r="K101" s="7"/>
      <c r="L101" s="120" t="s">
        <v>400</v>
      </c>
      <c r="M101" s="140" t="s">
        <v>430</v>
      </c>
      <c r="N101" s="140" t="s">
        <v>484</v>
      </c>
      <c r="O101" s="142"/>
      <c r="P101" s="140"/>
      <c r="Q101" s="115" t="s">
        <v>392</v>
      </c>
      <c r="R101" s="115"/>
      <c r="S101" s="217" t="s">
        <v>356</v>
      </c>
      <c r="T101" s="212"/>
      <c r="U101" s="102" t="s">
        <v>518</v>
      </c>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row>
    <row r="102" spans="1:968" ht="77.25" customHeight="1">
      <c r="A102" s="314">
        <v>7</v>
      </c>
      <c r="B102" s="314" t="s">
        <v>230</v>
      </c>
      <c r="C102" s="314" t="s">
        <v>231</v>
      </c>
      <c r="D102" s="314" t="s">
        <v>232</v>
      </c>
      <c r="E102" s="35"/>
      <c r="F102" s="7" t="s">
        <v>233</v>
      </c>
      <c r="G102" s="32" t="s">
        <v>234</v>
      </c>
      <c r="H102" s="362" t="s">
        <v>235</v>
      </c>
      <c r="I102" s="92" t="s">
        <v>375</v>
      </c>
      <c r="J102" s="34">
        <v>1</v>
      </c>
      <c r="K102" s="22"/>
      <c r="L102" s="411" t="s">
        <v>401</v>
      </c>
      <c r="M102" s="278" t="s">
        <v>425</v>
      </c>
      <c r="N102" s="278" t="s">
        <v>580</v>
      </c>
      <c r="O102" s="142"/>
      <c r="P102" s="278" t="s">
        <v>454</v>
      </c>
      <c r="Q102" s="24"/>
      <c r="R102" s="235"/>
      <c r="S102" s="236" t="s">
        <v>356</v>
      </c>
      <c r="T102" s="239"/>
      <c r="U102" s="72" t="s">
        <v>519</v>
      </c>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row>
    <row r="103" spans="1:968" ht="51" customHeight="1">
      <c r="A103" s="338"/>
      <c r="B103" s="338"/>
      <c r="C103" s="338"/>
      <c r="D103" s="338"/>
      <c r="E103" s="35" t="s">
        <v>19</v>
      </c>
      <c r="F103" s="12" t="s">
        <v>236</v>
      </c>
      <c r="G103" s="32" t="s">
        <v>237</v>
      </c>
      <c r="H103" s="363"/>
      <c r="I103" s="20" t="s">
        <v>376</v>
      </c>
      <c r="J103" s="37">
        <f t="shared" si="2"/>
        <v>1</v>
      </c>
      <c r="K103" s="23"/>
      <c r="L103" s="412"/>
      <c r="M103" s="289"/>
      <c r="N103" s="289"/>
      <c r="O103" s="142"/>
      <c r="P103" s="289"/>
      <c r="Q103" s="289"/>
      <c r="R103" s="307"/>
      <c r="S103" s="237" t="s">
        <v>356</v>
      </c>
      <c r="T103" s="240"/>
      <c r="U103" s="73" t="s">
        <v>571</v>
      </c>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row>
    <row r="104" spans="1:968" ht="93.75" customHeight="1">
      <c r="A104" s="338"/>
      <c r="B104" s="338"/>
      <c r="C104" s="338"/>
      <c r="D104" s="338"/>
      <c r="E104" s="35" t="s">
        <v>24</v>
      </c>
      <c r="F104" s="12" t="s">
        <v>238</v>
      </c>
      <c r="G104" s="32" t="s">
        <v>239</v>
      </c>
      <c r="H104" s="338"/>
      <c r="I104" s="29" t="s">
        <v>6</v>
      </c>
      <c r="J104" s="37">
        <f t="shared" si="2"/>
        <v>1</v>
      </c>
      <c r="K104" s="7"/>
      <c r="L104" s="86" t="s">
        <v>402</v>
      </c>
      <c r="M104" s="289"/>
      <c r="N104" s="289"/>
      <c r="O104" s="142"/>
      <c r="P104" s="289"/>
      <c r="Q104" s="286"/>
      <c r="R104" s="303"/>
      <c r="S104" s="237" t="s">
        <v>356</v>
      </c>
      <c r="T104" s="240"/>
      <c r="U104" s="73" t="s">
        <v>571</v>
      </c>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row>
    <row r="105" spans="1:968" ht="102.75" customHeight="1">
      <c r="A105" s="338"/>
      <c r="B105" s="338"/>
      <c r="C105" s="338"/>
      <c r="D105" s="338"/>
      <c r="E105" s="78" t="s">
        <v>27</v>
      </c>
      <c r="F105" s="12" t="s">
        <v>240</v>
      </c>
      <c r="G105" s="32" t="s">
        <v>241</v>
      </c>
      <c r="H105" s="338"/>
      <c r="I105" s="29" t="s">
        <v>6</v>
      </c>
      <c r="J105" s="37">
        <f t="shared" si="2"/>
        <v>1</v>
      </c>
      <c r="K105" s="7"/>
      <c r="L105" s="86" t="s">
        <v>461</v>
      </c>
      <c r="M105" s="289"/>
      <c r="N105" s="289"/>
      <c r="O105" s="142"/>
      <c r="P105" s="289"/>
      <c r="Q105" s="286"/>
      <c r="R105" s="303"/>
      <c r="S105" s="237" t="s">
        <v>356</v>
      </c>
      <c r="T105" s="240"/>
      <c r="U105" s="73" t="s">
        <v>571</v>
      </c>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row>
    <row r="106" spans="1:968" ht="102" customHeight="1" thickBot="1">
      <c r="A106" s="338"/>
      <c r="B106" s="338"/>
      <c r="C106" s="315"/>
      <c r="D106" s="315"/>
      <c r="E106" s="35" t="s">
        <v>29</v>
      </c>
      <c r="F106" s="12" t="s">
        <v>242</v>
      </c>
      <c r="G106" s="32"/>
      <c r="H106" s="315"/>
      <c r="I106" s="29" t="s">
        <v>6</v>
      </c>
      <c r="J106" s="37">
        <f t="shared" si="2"/>
        <v>1</v>
      </c>
      <c r="K106" s="7"/>
      <c r="L106" s="86" t="s">
        <v>403</v>
      </c>
      <c r="M106" s="289"/>
      <c r="N106" s="289"/>
      <c r="O106" s="142"/>
      <c r="P106" s="289"/>
      <c r="Q106" s="286"/>
      <c r="R106" s="303"/>
      <c r="S106" s="238" t="s">
        <v>356</v>
      </c>
      <c r="T106" s="241"/>
      <c r="U106" s="73" t="s">
        <v>571</v>
      </c>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row>
    <row r="107" spans="1:968" ht="75" customHeight="1" thickBot="1">
      <c r="A107" s="338"/>
      <c r="B107" s="338"/>
      <c r="C107" s="31" t="s">
        <v>243</v>
      </c>
      <c r="D107" s="31" t="s">
        <v>244</v>
      </c>
      <c r="E107" s="35" t="s">
        <v>37</v>
      </c>
      <c r="F107" s="7" t="s">
        <v>245</v>
      </c>
      <c r="G107" s="32" t="s">
        <v>246</v>
      </c>
      <c r="H107" s="31" t="s">
        <v>247</v>
      </c>
      <c r="I107" s="29" t="s">
        <v>6</v>
      </c>
      <c r="J107" s="37">
        <f t="shared" si="2"/>
        <v>1</v>
      </c>
      <c r="K107" s="7"/>
      <c r="L107" s="86" t="s">
        <v>404</v>
      </c>
      <c r="M107" s="289"/>
      <c r="N107" s="289"/>
      <c r="O107" s="142"/>
      <c r="P107" s="289"/>
      <c r="Q107" s="286"/>
      <c r="R107" s="286"/>
      <c r="S107" s="238" t="s">
        <v>356</v>
      </c>
      <c r="T107" s="242"/>
      <c r="U107" s="73" t="s">
        <v>571</v>
      </c>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row>
    <row r="108" spans="1:968" ht="75" customHeight="1" thickBot="1">
      <c r="A108" s="338"/>
      <c r="B108" s="338"/>
      <c r="C108" s="391" t="s">
        <v>248</v>
      </c>
      <c r="D108" s="229" t="s">
        <v>249</v>
      </c>
      <c r="E108" s="35" t="s">
        <v>37</v>
      </c>
      <c r="F108" s="7" t="s">
        <v>250</v>
      </c>
      <c r="G108" s="359" t="s">
        <v>251</v>
      </c>
      <c r="H108" s="7"/>
      <c r="I108" s="29" t="s">
        <v>6</v>
      </c>
      <c r="J108" s="37">
        <f t="shared" si="2"/>
        <v>1</v>
      </c>
      <c r="K108" s="7"/>
      <c r="L108" s="86" t="s">
        <v>405</v>
      </c>
      <c r="M108" s="289"/>
      <c r="N108" s="289"/>
      <c r="O108" s="142"/>
      <c r="P108" s="289"/>
      <c r="Q108" s="286"/>
      <c r="R108" s="286"/>
      <c r="S108" s="238" t="s">
        <v>356</v>
      </c>
      <c r="T108" s="247" t="s">
        <v>574</v>
      </c>
      <c r="U108" s="248" t="s">
        <v>585</v>
      </c>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row>
    <row r="109" spans="1:968" ht="67.5" customHeight="1" thickBot="1">
      <c r="A109" s="338"/>
      <c r="B109" s="338"/>
      <c r="C109" s="393"/>
      <c r="D109" s="229" t="s">
        <v>249</v>
      </c>
      <c r="E109" s="35" t="s">
        <v>37</v>
      </c>
      <c r="F109" s="7" t="s">
        <v>252</v>
      </c>
      <c r="G109" s="361"/>
      <c r="H109" s="7"/>
      <c r="I109" s="29" t="s">
        <v>6</v>
      </c>
      <c r="J109" s="37">
        <f t="shared" si="2"/>
        <v>1</v>
      </c>
      <c r="K109" s="7"/>
      <c r="L109" s="86" t="s">
        <v>462</v>
      </c>
      <c r="M109" s="289"/>
      <c r="N109" s="289"/>
      <c r="O109" s="142"/>
      <c r="P109" s="289"/>
      <c r="Q109" s="287"/>
      <c r="R109" s="287"/>
      <c r="S109" s="238" t="s">
        <v>356</v>
      </c>
      <c r="T109" s="247" t="s">
        <v>574</v>
      </c>
      <c r="U109" s="248" t="s">
        <v>585</v>
      </c>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row>
    <row r="110" spans="1:968" ht="153" customHeight="1" thickBot="1">
      <c r="A110" s="338"/>
      <c r="B110" s="338"/>
      <c r="C110" s="314" t="s">
        <v>253</v>
      </c>
      <c r="D110" s="314" t="s">
        <v>254</v>
      </c>
      <c r="E110" s="35" t="s">
        <v>19</v>
      </c>
      <c r="F110" s="7" t="s">
        <v>255</v>
      </c>
      <c r="G110" s="10"/>
      <c r="H110" s="314" t="s">
        <v>256</v>
      </c>
      <c r="I110" s="1" t="s">
        <v>6</v>
      </c>
      <c r="J110" s="37">
        <f t="shared" si="2"/>
        <v>1</v>
      </c>
      <c r="K110" s="8"/>
      <c r="L110" s="348" t="s">
        <v>406</v>
      </c>
      <c r="M110" s="289"/>
      <c r="N110" s="289"/>
      <c r="O110" s="142"/>
      <c r="P110" s="289"/>
      <c r="Q110" s="278"/>
      <c r="R110" s="278"/>
      <c r="S110" s="238" t="s">
        <v>356</v>
      </c>
      <c r="T110" s="225"/>
      <c r="U110" s="262" t="s">
        <v>517</v>
      </c>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row>
    <row r="111" spans="1:968" ht="67.5" customHeight="1" thickBot="1">
      <c r="A111" s="338"/>
      <c r="B111" s="338"/>
      <c r="C111" s="338"/>
      <c r="D111" s="396"/>
      <c r="E111" s="35" t="s">
        <v>24</v>
      </c>
      <c r="F111" s="7" t="s">
        <v>257</v>
      </c>
      <c r="G111" s="10"/>
      <c r="H111" s="338"/>
      <c r="I111" s="1" t="s">
        <v>6</v>
      </c>
      <c r="J111" s="37">
        <f t="shared" si="2"/>
        <v>1</v>
      </c>
      <c r="K111" s="8"/>
      <c r="L111" s="403"/>
      <c r="M111" s="289"/>
      <c r="N111" s="289"/>
      <c r="O111" s="142"/>
      <c r="P111" s="289"/>
      <c r="Q111" s="286"/>
      <c r="R111" s="286"/>
      <c r="S111" s="238" t="s">
        <v>356</v>
      </c>
      <c r="T111" s="220"/>
      <c r="U111" s="263"/>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row>
    <row r="112" spans="1:968" ht="57" customHeight="1" thickBot="1">
      <c r="A112" s="338"/>
      <c r="B112" s="338"/>
      <c r="C112" s="315"/>
      <c r="D112" s="397"/>
      <c r="E112" s="35" t="s">
        <v>27</v>
      </c>
      <c r="F112" s="7" t="s">
        <v>258</v>
      </c>
      <c r="G112" s="10"/>
      <c r="H112" s="315"/>
      <c r="I112" s="1" t="s">
        <v>6</v>
      </c>
      <c r="J112" s="37">
        <f t="shared" si="2"/>
        <v>1</v>
      </c>
      <c r="K112" s="8"/>
      <c r="L112" s="402"/>
      <c r="M112" s="290"/>
      <c r="N112" s="290"/>
      <c r="O112" s="142"/>
      <c r="P112" s="290"/>
      <c r="Q112" s="287"/>
      <c r="R112" s="287"/>
      <c r="S112" s="238" t="s">
        <v>356</v>
      </c>
      <c r="T112" s="220"/>
      <c r="U112" s="264"/>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row>
    <row r="113" spans="1:968" ht="279.75" customHeight="1">
      <c r="A113" s="338"/>
      <c r="B113" s="338"/>
      <c r="C113" s="31" t="s">
        <v>259</v>
      </c>
      <c r="D113" s="31" t="s">
        <v>260</v>
      </c>
      <c r="E113" s="35" t="s">
        <v>37</v>
      </c>
      <c r="F113" s="7" t="s">
        <v>261</v>
      </c>
      <c r="G113" s="32" t="s">
        <v>262</v>
      </c>
      <c r="H113" s="31" t="s">
        <v>263</v>
      </c>
      <c r="I113" s="1" t="s">
        <v>6</v>
      </c>
      <c r="J113" s="37">
        <f t="shared" si="2"/>
        <v>1</v>
      </c>
      <c r="K113" s="8"/>
      <c r="L113" s="86" t="s">
        <v>407</v>
      </c>
      <c r="M113" s="147" t="s">
        <v>427</v>
      </c>
      <c r="N113" s="147" t="s">
        <v>426</v>
      </c>
      <c r="O113" s="116"/>
      <c r="P113" s="148"/>
      <c r="Q113" s="116"/>
      <c r="R113" s="116"/>
      <c r="S113" s="221" t="s">
        <v>15</v>
      </c>
      <c r="T113" s="150"/>
      <c r="U113" s="160" t="s">
        <v>572</v>
      </c>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row>
    <row r="114" spans="1:968" ht="60" customHeight="1">
      <c r="A114" s="338"/>
      <c r="B114" s="338"/>
      <c r="C114" s="314" t="s">
        <v>264</v>
      </c>
      <c r="D114" s="314" t="s">
        <v>265</v>
      </c>
      <c r="E114" s="35"/>
      <c r="F114" s="7" t="s">
        <v>266</v>
      </c>
      <c r="G114" s="359" t="s">
        <v>267</v>
      </c>
      <c r="H114" s="314"/>
      <c r="I114" s="91" t="s">
        <v>375</v>
      </c>
      <c r="J114" s="43">
        <v>1</v>
      </c>
      <c r="K114" s="50"/>
      <c r="L114" s="348" t="s">
        <v>408</v>
      </c>
      <c r="M114" s="278" t="s">
        <v>501</v>
      </c>
      <c r="N114" s="278" t="s">
        <v>503</v>
      </c>
      <c r="O114" s="142"/>
      <c r="P114" s="278" t="s">
        <v>429</v>
      </c>
      <c r="Q114" s="278" t="s">
        <v>390</v>
      </c>
      <c r="R114" s="302"/>
      <c r="S114" s="219" t="s">
        <v>356</v>
      </c>
      <c r="T114" s="72"/>
      <c r="U114" s="262" t="s">
        <v>520</v>
      </c>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row>
    <row r="115" spans="1:968" ht="60" customHeight="1">
      <c r="A115" s="338"/>
      <c r="B115" s="338"/>
      <c r="C115" s="338"/>
      <c r="D115" s="338"/>
      <c r="E115" s="35" t="s">
        <v>19</v>
      </c>
      <c r="F115" s="7" t="s">
        <v>268</v>
      </c>
      <c r="G115" s="360"/>
      <c r="H115" s="338"/>
      <c r="I115" s="57" t="s">
        <v>376</v>
      </c>
      <c r="J115" s="44">
        <f t="shared" si="2"/>
        <v>1</v>
      </c>
      <c r="K115" s="54"/>
      <c r="L115" s="413"/>
      <c r="M115" s="279"/>
      <c r="N115" s="279"/>
      <c r="O115" s="142"/>
      <c r="P115" s="279"/>
      <c r="Q115" s="286"/>
      <c r="R115" s="303"/>
      <c r="S115" s="219" t="s">
        <v>356</v>
      </c>
      <c r="T115" s="73"/>
      <c r="U115" s="263"/>
      <c r="V115" s="6"/>
      <c r="W115" s="6"/>
      <c r="X115" s="6"/>
      <c r="Y115" s="6"/>
      <c r="Z115" s="6"/>
      <c r="AA115" s="6"/>
      <c r="AB115" s="6"/>
      <c r="AC115" s="6"/>
      <c r="AD115" s="6"/>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row>
    <row r="116" spans="1:968" ht="60" customHeight="1">
      <c r="A116" s="338"/>
      <c r="B116" s="338"/>
      <c r="C116" s="338"/>
      <c r="D116" s="338"/>
      <c r="E116" s="35" t="s">
        <v>24</v>
      </c>
      <c r="F116" s="7" t="s">
        <v>269</v>
      </c>
      <c r="G116" s="360"/>
      <c r="H116" s="338"/>
      <c r="I116" s="1" t="s">
        <v>376</v>
      </c>
      <c r="J116" s="44">
        <f t="shared" si="2"/>
        <v>1</v>
      </c>
      <c r="K116" s="8"/>
      <c r="L116" s="413"/>
      <c r="M116" s="279"/>
      <c r="N116" s="279"/>
      <c r="O116" s="142"/>
      <c r="P116" s="279"/>
      <c r="Q116" s="286"/>
      <c r="R116" s="303"/>
      <c r="S116" s="219" t="s">
        <v>356</v>
      </c>
      <c r="T116" s="73"/>
      <c r="U116" s="263"/>
      <c r="V116" s="6"/>
      <c r="W116" s="6"/>
      <c r="X116" s="6"/>
      <c r="Y116" s="6"/>
      <c r="Z116" s="6"/>
      <c r="AA116" s="6"/>
      <c r="AB116" s="6"/>
      <c r="AC116" s="6"/>
      <c r="AD116" s="6"/>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row>
    <row r="117" spans="1:968" ht="83.25" customHeight="1">
      <c r="A117" s="338"/>
      <c r="B117" s="338"/>
      <c r="C117" s="338"/>
      <c r="D117" s="338"/>
      <c r="E117" s="35" t="s">
        <v>27</v>
      </c>
      <c r="F117" s="7" t="s">
        <v>270</v>
      </c>
      <c r="G117" s="360"/>
      <c r="H117" s="338"/>
      <c r="I117" s="1" t="s">
        <v>376</v>
      </c>
      <c r="J117" s="44">
        <f t="shared" si="2"/>
        <v>1</v>
      </c>
      <c r="K117" s="8"/>
      <c r="L117" s="413"/>
      <c r="M117" s="279"/>
      <c r="N117" s="279"/>
      <c r="O117" s="142"/>
      <c r="P117" s="279"/>
      <c r="Q117" s="286"/>
      <c r="R117" s="303"/>
      <c r="S117" s="219" t="s">
        <v>356</v>
      </c>
      <c r="T117" s="73"/>
      <c r="U117" s="263"/>
      <c r="V117" s="6"/>
      <c r="W117" s="6"/>
      <c r="X117" s="6"/>
      <c r="Y117" s="6"/>
      <c r="Z117" s="6"/>
      <c r="AA117" s="6"/>
      <c r="AB117" s="6"/>
      <c r="AC117" s="6"/>
      <c r="AD117" s="6"/>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row>
    <row r="118" spans="1:968" ht="60" customHeight="1">
      <c r="A118" s="315"/>
      <c r="B118" s="315"/>
      <c r="C118" s="315"/>
      <c r="D118" s="315"/>
      <c r="E118" s="35" t="s">
        <v>29</v>
      </c>
      <c r="F118" s="7" t="s">
        <v>271</v>
      </c>
      <c r="G118" s="361"/>
      <c r="H118" s="315"/>
      <c r="I118" s="41" t="s">
        <v>376</v>
      </c>
      <c r="J118" s="44">
        <f t="shared" si="2"/>
        <v>1</v>
      </c>
      <c r="K118" s="7"/>
      <c r="L118" s="414"/>
      <c r="M118" s="280"/>
      <c r="N118" s="280"/>
      <c r="O118" s="142"/>
      <c r="P118" s="280"/>
      <c r="Q118" s="287"/>
      <c r="R118" s="304"/>
      <c r="S118" s="219" t="s">
        <v>356</v>
      </c>
      <c r="T118" s="73"/>
      <c r="U118" s="264"/>
      <c r="V118" s="6"/>
      <c r="W118" s="6"/>
      <c r="X118" s="6"/>
      <c r="Y118" s="6"/>
      <c r="Z118" s="6"/>
      <c r="AA118" s="6"/>
      <c r="AB118" s="6"/>
      <c r="AC118" s="6"/>
      <c r="AD118" s="6"/>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row>
    <row r="119" spans="1:968" ht="409.5" customHeight="1">
      <c r="A119" s="314">
        <v>8</v>
      </c>
      <c r="B119" s="314" t="s">
        <v>272</v>
      </c>
      <c r="C119" s="31" t="s">
        <v>273</v>
      </c>
      <c r="D119" s="148" t="s">
        <v>274</v>
      </c>
      <c r="E119" s="159" t="s">
        <v>37</v>
      </c>
      <c r="F119" s="157" t="s">
        <v>275</v>
      </c>
      <c r="G119" s="158" t="s">
        <v>276</v>
      </c>
      <c r="H119" s="148" t="s">
        <v>277</v>
      </c>
      <c r="I119" s="150" t="s">
        <v>376</v>
      </c>
      <c r="J119" s="144">
        <f t="shared" si="2"/>
        <v>1</v>
      </c>
      <c r="K119" s="157"/>
      <c r="L119" s="164" t="s">
        <v>559</v>
      </c>
      <c r="M119" s="283" t="s">
        <v>504</v>
      </c>
      <c r="N119" s="283" t="s">
        <v>504</v>
      </c>
      <c r="O119" s="116"/>
      <c r="P119" s="147" t="s">
        <v>428</v>
      </c>
      <c r="Q119" s="115" t="s">
        <v>388</v>
      </c>
      <c r="R119" s="115" t="s">
        <v>393</v>
      </c>
      <c r="S119" s="222" t="s">
        <v>356</v>
      </c>
      <c r="T119" s="208"/>
      <c r="U119" s="194" t="s">
        <v>534</v>
      </c>
      <c r="V119" s="6"/>
      <c r="W119" s="6"/>
      <c r="X119" s="6"/>
      <c r="Y119" s="6"/>
      <c r="Z119" s="6"/>
      <c r="AA119" s="6"/>
      <c r="AB119" s="6"/>
      <c r="AC119" s="6"/>
      <c r="AD119" s="6"/>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row>
    <row r="120" spans="1:968" ht="310.5" customHeight="1">
      <c r="A120" s="338"/>
      <c r="B120" s="338"/>
      <c r="C120" s="31" t="s">
        <v>278</v>
      </c>
      <c r="D120" s="148" t="s">
        <v>279</v>
      </c>
      <c r="E120" s="159" t="s">
        <v>37</v>
      </c>
      <c r="F120" s="157" t="s">
        <v>280</v>
      </c>
      <c r="G120" s="178"/>
      <c r="H120" s="148" t="s">
        <v>281</v>
      </c>
      <c r="I120" s="154" t="s">
        <v>375</v>
      </c>
      <c r="J120" s="144">
        <f t="shared" si="2"/>
        <v>1</v>
      </c>
      <c r="K120" s="179"/>
      <c r="L120" s="164" t="s">
        <v>560</v>
      </c>
      <c r="M120" s="295"/>
      <c r="N120" s="295"/>
      <c r="O120" s="116"/>
      <c r="P120" s="147" t="s">
        <v>455</v>
      </c>
      <c r="Q120" s="115" t="s">
        <v>390</v>
      </c>
      <c r="R120" s="115"/>
      <c r="S120" s="221" t="s">
        <v>15</v>
      </c>
      <c r="T120" s="150"/>
      <c r="U120" s="194" t="s">
        <v>535</v>
      </c>
      <c r="V120" s="6"/>
      <c r="W120" s="6"/>
      <c r="X120" s="6"/>
      <c r="Y120" s="6"/>
      <c r="Z120" s="6"/>
      <c r="AA120" s="6"/>
      <c r="AB120" s="6"/>
      <c r="AC120" s="6"/>
      <c r="AD120" s="6"/>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row>
    <row r="121" spans="1:968" ht="409.5" customHeight="1">
      <c r="A121" s="338"/>
      <c r="B121" s="338"/>
      <c r="C121" s="31" t="s">
        <v>282</v>
      </c>
      <c r="D121" s="31" t="s">
        <v>283</v>
      </c>
      <c r="E121" s="35" t="s">
        <v>37</v>
      </c>
      <c r="F121" s="7" t="s">
        <v>284</v>
      </c>
      <c r="G121" s="32" t="s">
        <v>285</v>
      </c>
      <c r="H121" s="142" t="s">
        <v>286</v>
      </c>
      <c r="I121" s="97" t="s">
        <v>6</v>
      </c>
      <c r="J121" s="99">
        <f t="shared" si="2"/>
        <v>1</v>
      </c>
      <c r="K121" s="8"/>
      <c r="L121" s="141" t="s">
        <v>409</v>
      </c>
      <c r="M121" s="295"/>
      <c r="N121" s="295"/>
      <c r="O121" s="116"/>
      <c r="P121" s="142"/>
      <c r="Q121" s="116"/>
      <c r="R121" s="116"/>
      <c r="S121" s="219" t="s">
        <v>356</v>
      </c>
      <c r="T121" s="71"/>
      <c r="U121" s="102" t="s">
        <v>479</v>
      </c>
      <c r="V121" s="6"/>
      <c r="W121" s="6"/>
      <c r="X121" s="6"/>
      <c r="Y121" s="6"/>
      <c r="Z121" s="6"/>
      <c r="AA121" s="6"/>
      <c r="AB121" s="6"/>
      <c r="AC121" s="6"/>
      <c r="AD121" s="6"/>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row>
    <row r="122" spans="1:968" ht="94.5" customHeight="1">
      <c r="A122" s="338"/>
      <c r="B122" s="338"/>
      <c r="C122" s="314" t="s">
        <v>287</v>
      </c>
      <c r="D122" s="314" t="s">
        <v>288</v>
      </c>
      <c r="E122" s="35" t="s">
        <v>37</v>
      </c>
      <c r="F122" s="157" t="s">
        <v>289</v>
      </c>
      <c r="G122" s="158" t="s">
        <v>290</v>
      </c>
      <c r="H122" s="345" t="s">
        <v>291</v>
      </c>
      <c r="I122" s="154" t="s">
        <v>376</v>
      </c>
      <c r="J122" s="144">
        <f t="shared" si="2"/>
        <v>1</v>
      </c>
      <c r="K122" s="179"/>
      <c r="L122" s="164" t="s">
        <v>561</v>
      </c>
      <c r="M122" s="295"/>
      <c r="N122" s="295"/>
      <c r="O122" s="116"/>
      <c r="P122" s="345"/>
      <c r="Q122" s="278" t="s">
        <v>431</v>
      </c>
      <c r="R122" s="314"/>
      <c r="S122" s="221" t="s">
        <v>356</v>
      </c>
      <c r="T122" s="148"/>
      <c r="U122" s="265" t="s">
        <v>480</v>
      </c>
      <c r="V122" s="6"/>
      <c r="W122" s="6"/>
      <c r="X122" s="6"/>
      <c r="Y122" s="6"/>
      <c r="Z122" s="6"/>
      <c r="AA122" s="6"/>
      <c r="AB122" s="6"/>
      <c r="AC122" s="6"/>
      <c r="AD122" s="6"/>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row>
    <row r="123" spans="1:968" ht="84" customHeight="1">
      <c r="A123" s="315"/>
      <c r="B123" s="315"/>
      <c r="C123" s="315"/>
      <c r="D123" s="315"/>
      <c r="E123" s="35" t="s">
        <v>37</v>
      </c>
      <c r="F123" s="157" t="s">
        <v>292</v>
      </c>
      <c r="G123" s="158" t="s">
        <v>293</v>
      </c>
      <c r="H123" s="347"/>
      <c r="I123" s="154" t="s">
        <v>6</v>
      </c>
      <c r="J123" s="144">
        <f t="shared" si="2"/>
        <v>1</v>
      </c>
      <c r="K123" s="179"/>
      <c r="L123" s="164" t="s">
        <v>460</v>
      </c>
      <c r="M123" s="296"/>
      <c r="N123" s="296"/>
      <c r="O123" s="116"/>
      <c r="P123" s="285"/>
      <c r="Q123" s="287"/>
      <c r="R123" s="287"/>
      <c r="S123" s="221" t="s">
        <v>356</v>
      </c>
      <c r="T123" s="154"/>
      <c r="U123" s="266"/>
      <c r="V123" s="6"/>
      <c r="W123" s="6"/>
      <c r="X123" s="6"/>
      <c r="Y123" s="6"/>
      <c r="Z123" s="6"/>
      <c r="AA123" s="6"/>
      <c r="AB123" s="6"/>
      <c r="AC123" s="6"/>
      <c r="AD123" s="6"/>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row>
    <row r="124" spans="1:968" ht="36.75" customHeight="1">
      <c r="A124" s="314">
        <v>9</v>
      </c>
      <c r="B124" s="314" t="s">
        <v>294</v>
      </c>
      <c r="C124" s="314" t="s">
        <v>295</v>
      </c>
      <c r="D124" s="314" t="s">
        <v>294</v>
      </c>
      <c r="E124" s="35"/>
      <c r="F124" s="7" t="s">
        <v>296</v>
      </c>
      <c r="G124" s="359" t="s">
        <v>297</v>
      </c>
      <c r="H124" s="314" t="s">
        <v>298</v>
      </c>
      <c r="I124" s="92" t="s">
        <v>375</v>
      </c>
      <c r="J124" s="34">
        <v>1</v>
      </c>
      <c r="K124" s="46"/>
      <c r="L124" s="348" t="s">
        <v>465</v>
      </c>
      <c r="M124" s="283" t="s">
        <v>456</v>
      </c>
      <c r="N124" s="283" t="s">
        <v>457</v>
      </c>
      <c r="O124" s="116"/>
      <c r="P124" s="345"/>
      <c r="Q124" s="314"/>
      <c r="R124" s="314"/>
      <c r="S124" s="219" t="s">
        <v>15</v>
      </c>
      <c r="T124" s="77"/>
      <c r="U124" s="316" t="s">
        <v>521</v>
      </c>
      <c r="V124" s="6"/>
      <c r="W124" s="6"/>
      <c r="X124" s="6"/>
      <c r="Y124" s="6"/>
      <c r="Z124" s="6"/>
      <c r="AA124" s="6"/>
      <c r="AB124" s="6"/>
      <c r="AC124" s="6"/>
      <c r="AD124" s="6"/>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row>
    <row r="125" spans="1:968" ht="27.4" customHeight="1">
      <c r="A125" s="338"/>
      <c r="B125" s="338"/>
      <c r="C125" s="338"/>
      <c r="D125" s="338"/>
      <c r="E125" s="35" t="s">
        <v>37</v>
      </c>
      <c r="F125" s="12" t="s">
        <v>299</v>
      </c>
      <c r="G125" s="360"/>
      <c r="H125" s="338"/>
      <c r="I125" s="19" t="s">
        <v>6</v>
      </c>
      <c r="J125" s="36">
        <f t="shared" si="2"/>
        <v>1</v>
      </c>
      <c r="K125" s="56"/>
      <c r="L125" s="403"/>
      <c r="M125" s="284"/>
      <c r="N125" s="284"/>
      <c r="O125" s="116"/>
      <c r="P125" s="284"/>
      <c r="Q125" s="286"/>
      <c r="R125" s="286"/>
      <c r="S125" s="219" t="s">
        <v>15</v>
      </c>
      <c r="T125" s="76"/>
      <c r="U125" s="317"/>
      <c r="V125" s="6"/>
      <c r="W125" s="6"/>
      <c r="X125" s="6"/>
      <c r="Y125" s="6"/>
      <c r="Z125" s="6"/>
      <c r="AA125" s="6"/>
      <c r="AB125" s="6"/>
      <c r="AC125" s="6"/>
      <c r="AD125" s="6"/>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row>
    <row r="126" spans="1:968" ht="62.25" customHeight="1">
      <c r="A126" s="338"/>
      <c r="B126" s="338"/>
      <c r="C126" s="338"/>
      <c r="D126" s="338"/>
      <c r="E126" s="35" t="s">
        <v>37</v>
      </c>
      <c r="F126" s="12" t="s">
        <v>300</v>
      </c>
      <c r="G126" s="360"/>
      <c r="H126" s="338"/>
      <c r="I126" s="1" t="s">
        <v>6</v>
      </c>
      <c r="J126" s="30">
        <f t="shared" si="2"/>
        <v>1</v>
      </c>
      <c r="K126" s="8"/>
      <c r="L126" s="403"/>
      <c r="M126" s="284"/>
      <c r="N126" s="284"/>
      <c r="O126" s="116"/>
      <c r="P126" s="284"/>
      <c r="Q126" s="286"/>
      <c r="R126" s="286"/>
      <c r="S126" s="219" t="s">
        <v>15</v>
      </c>
      <c r="T126" s="76"/>
      <c r="U126" s="317"/>
      <c r="V126" s="6"/>
      <c r="W126" s="6"/>
      <c r="X126" s="6"/>
      <c r="Y126" s="6"/>
      <c r="Z126" s="6"/>
      <c r="AA126" s="6"/>
      <c r="AB126" s="6"/>
      <c r="AC126" s="6"/>
      <c r="AD126" s="6"/>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row>
    <row r="127" spans="1:968" ht="27.4" customHeight="1">
      <c r="A127" s="338"/>
      <c r="B127" s="338"/>
      <c r="C127" s="338"/>
      <c r="D127" s="338"/>
      <c r="E127" s="35" t="s">
        <v>37</v>
      </c>
      <c r="F127" s="12" t="s">
        <v>301</v>
      </c>
      <c r="G127" s="360"/>
      <c r="H127" s="338"/>
      <c r="I127" s="1" t="s">
        <v>6</v>
      </c>
      <c r="J127" s="37">
        <f t="shared" si="2"/>
        <v>1</v>
      </c>
      <c r="K127" s="8"/>
      <c r="L127" s="403"/>
      <c r="M127" s="284"/>
      <c r="N127" s="284"/>
      <c r="O127" s="116"/>
      <c r="P127" s="284"/>
      <c r="Q127" s="286"/>
      <c r="R127" s="286"/>
      <c r="S127" s="219" t="s">
        <v>15</v>
      </c>
      <c r="T127" s="76"/>
      <c r="U127" s="317"/>
      <c r="V127" s="6"/>
      <c r="W127" s="6"/>
      <c r="X127" s="6"/>
      <c r="Y127" s="6"/>
      <c r="Z127" s="6"/>
      <c r="AA127" s="6"/>
      <c r="AB127" s="6"/>
      <c r="AC127" s="6"/>
      <c r="AD127" s="6"/>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row>
    <row r="128" spans="1:968" ht="195.75" customHeight="1">
      <c r="A128" s="315"/>
      <c r="B128" s="315"/>
      <c r="C128" s="315"/>
      <c r="D128" s="315"/>
      <c r="E128" s="35" t="s">
        <v>37</v>
      </c>
      <c r="F128" s="12" t="s">
        <v>302</v>
      </c>
      <c r="G128" s="361"/>
      <c r="H128" s="315"/>
      <c r="I128" s="1" t="s">
        <v>6</v>
      </c>
      <c r="J128" s="37">
        <f t="shared" si="2"/>
        <v>1</v>
      </c>
      <c r="K128" s="8"/>
      <c r="L128" s="402"/>
      <c r="M128" s="285"/>
      <c r="N128" s="285"/>
      <c r="O128" s="116"/>
      <c r="P128" s="285"/>
      <c r="Q128" s="287"/>
      <c r="R128" s="287"/>
      <c r="S128" s="219" t="s">
        <v>15</v>
      </c>
      <c r="T128" s="76"/>
      <c r="U128" s="318"/>
      <c r="V128" s="6"/>
      <c r="W128" s="6"/>
      <c r="X128" s="6"/>
      <c r="Y128" s="6"/>
      <c r="Z128" s="6"/>
      <c r="AA128" s="6"/>
      <c r="AB128" s="6"/>
      <c r="AC128" s="6"/>
      <c r="AD128" s="6"/>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row>
    <row r="129" spans="1:21" ht="59.25" customHeight="1">
      <c r="A129" s="278">
        <v>10</v>
      </c>
      <c r="B129" s="314" t="s">
        <v>303</v>
      </c>
      <c r="C129" s="314" t="s">
        <v>304</v>
      </c>
      <c r="D129" s="345" t="s">
        <v>305</v>
      </c>
      <c r="E129" s="159"/>
      <c r="F129" s="157" t="s">
        <v>306</v>
      </c>
      <c r="G129" s="345" t="s">
        <v>307</v>
      </c>
      <c r="H129" s="345" t="s">
        <v>308</v>
      </c>
      <c r="I129" s="154" t="s">
        <v>375</v>
      </c>
      <c r="J129" s="203">
        <v>1</v>
      </c>
      <c r="K129" s="179"/>
      <c r="L129" s="288" t="s">
        <v>562</v>
      </c>
      <c r="M129" s="283" t="s">
        <v>505</v>
      </c>
      <c r="N129" s="283" t="s">
        <v>486</v>
      </c>
      <c r="O129" s="116"/>
      <c r="P129" s="283"/>
      <c r="Q129" s="278"/>
      <c r="R129" s="278"/>
      <c r="S129" s="219" t="s">
        <v>356</v>
      </c>
      <c r="T129" s="213"/>
      <c r="U129" s="319" t="s">
        <v>527</v>
      </c>
    </row>
    <row r="130" spans="1:21" ht="59.25" customHeight="1">
      <c r="A130" s="338"/>
      <c r="B130" s="338"/>
      <c r="C130" s="338"/>
      <c r="D130" s="346"/>
      <c r="E130" s="159" t="s">
        <v>37</v>
      </c>
      <c r="F130" s="180" t="s">
        <v>309</v>
      </c>
      <c r="G130" s="346"/>
      <c r="H130" s="346"/>
      <c r="I130" s="174" t="s">
        <v>375</v>
      </c>
      <c r="J130" s="144">
        <f t="shared" ref="J130" si="4">IF(I130="Si",1,IF(I130="No",0,"error"))</f>
        <v>1</v>
      </c>
      <c r="K130" s="204"/>
      <c r="L130" s="288"/>
      <c r="M130" s="284"/>
      <c r="N130" s="284"/>
      <c r="O130" s="116"/>
      <c r="P130" s="284"/>
      <c r="Q130" s="286"/>
      <c r="R130" s="286"/>
      <c r="S130" s="219" t="s">
        <v>356</v>
      </c>
      <c r="T130" s="76"/>
      <c r="U130" s="320"/>
    </row>
    <row r="131" spans="1:21" ht="30" customHeight="1">
      <c r="A131" s="338"/>
      <c r="B131" s="338"/>
      <c r="C131" s="338"/>
      <c r="D131" s="346"/>
      <c r="E131" s="159" t="s">
        <v>37</v>
      </c>
      <c r="F131" s="180" t="s">
        <v>310</v>
      </c>
      <c r="G131" s="346"/>
      <c r="H131" s="346"/>
      <c r="I131" s="154" t="s">
        <v>375</v>
      </c>
      <c r="J131" s="144">
        <f t="shared" ref="J131:J140" si="5">IF(I131="Si",1,IF(I131="No",0,"error"))</f>
        <v>1</v>
      </c>
      <c r="K131" s="179"/>
      <c r="L131" s="205" t="s">
        <v>531</v>
      </c>
      <c r="M131" s="284"/>
      <c r="N131" s="284"/>
      <c r="O131" s="116"/>
      <c r="P131" s="284"/>
      <c r="Q131" s="286"/>
      <c r="R131" s="286"/>
      <c r="S131" s="219" t="s">
        <v>356</v>
      </c>
      <c r="T131" s="76"/>
      <c r="U131" s="320"/>
    </row>
    <row r="132" spans="1:21" ht="30">
      <c r="A132" s="338"/>
      <c r="B132" s="338"/>
      <c r="C132" s="338"/>
      <c r="D132" s="346"/>
      <c r="E132" s="159" t="s">
        <v>37</v>
      </c>
      <c r="F132" s="195" t="s">
        <v>311</v>
      </c>
      <c r="G132" s="346"/>
      <c r="H132" s="346"/>
      <c r="I132" s="154" t="s">
        <v>6</v>
      </c>
      <c r="J132" s="144">
        <f t="shared" si="5"/>
        <v>1</v>
      </c>
      <c r="K132" s="179"/>
      <c r="L132" s="288" t="s">
        <v>562</v>
      </c>
      <c r="M132" s="284"/>
      <c r="N132" s="284"/>
      <c r="O132" s="116"/>
      <c r="P132" s="284"/>
      <c r="Q132" s="286"/>
      <c r="R132" s="286"/>
      <c r="S132" s="219" t="s">
        <v>356</v>
      </c>
      <c r="T132" s="76"/>
      <c r="U132" s="320"/>
    </row>
    <row r="133" spans="1:21" ht="30">
      <c r="A133" s="338"/>
      <c r="B133" s="338"/>
      <c r="C133" s="338"/>
      <c r="D133" s="346"/>
      <c r="E133" s="159" t="s">
        <v>37</v>
      </c>
      <c r="F133" s="195" t="s">
        <v>312</v>
      </c>
      <c r="G133" s="346"/>
      <c r="H133" s="346"/>
      <c r="I133" s="154" t="s">
        <v>6</v>
      </c>
      <c r="J133" s="144">
        <f t="shared" si="5"/>
        <v>1</v>
      </c>
      <c r="K133" s="179"/>
      <c r="L133" s="291"/>
      <c r="M133" s="284"/>
      <c r="N133" s="284"/>
      <c r="O133" s="116"/>
      <c r="P133" s="284"/>
      <c r="Q133" s="286"/>
      <c r="R133" s="286"/>
      <c r="S133" s="219" t="s">
        <v>356</v>
      </c>
      <c r="T133" s="76"/>
      <c r="U133" s="320"/>
    </row>
    <row r="134" spans="1:21" ht="30" customHeight="1">
      <c r="A134" s="338"/>
      <c r="B134" s="338"/>
      <c r="C134" s="338"/>
      <c r="D134" s="346"/>
      <c r="E134" s="159" t="s">
        <v>37</v>
      </c>
      <c r="F134" s="195" t="s">
        <v>313</v>
      </c>
      <c r="G134" s="346"/>
      <c r="H134" s="346"/>
      <c r="I134" s="154" t="s">
        <v>6</v>
      </c>
      <c r="J134" s="144">
        <f t="shared" si="5"/>
        <v>1</v>
      </c>
      <c r="K134" s="179"/>
      <c r="L134" s="291"/>
      <c r="M134" s="284"/>
      <c r="N134" s="284"/>
      <c r="O134" s="116"/>
      <c r="P134" s="284"/>
      <c r="Q134" s="286"/>
      <c r="R134" s="286"/>
      <c r="S134" s="219" t="s">
        <v>356</v>
      </c>
      <c r="T134" s="76"/>
      <c r="U134" s="320"/>
    </row>
    <row r="135" spans="1:21" ht="30">
      <c r="A135" s="338"/>
      <c r="B135" s="338"/>
      <c r="C135" s="338"/>
      <c r="D135" s="346"/>
      <c r="E135" s="159" t="s">
        <v>37</v>
      </c>
      <c r="F135" s="195" t="s">
        <v>314</v>
      </c>
      <c r="G135" s="346"/>
      <c r="H135" s="346"/>
      <c r="I135" s="154" t="s">
        <v>6</v>
      </c>
      <c r="J135" s="144">
        <f t="shared" si="5"/>
        <v>1</v>
      </c>
      <c r="K135" s="179"/>
      <c r="L135" s="291"/>
      <c r="M135" s="284"/>
      <c r="N135" s="284"/>
      <c r="O135" s="116"/>
      <c r="P135" s="284"/>
      <c r="Q135" s="286"/>
      <c r="R135" s="286"/>
      <c r="S135" s="219" t="s">
        <v>356</v>
      </c>
      <c r="T135" s="76"/>
      <c r="U135" s="320"/>
    </row>
    <row r="136" spans="1:21" ht="30">
      <c r="A136" s="338"/>
      <c r="B136" s="338"/>
      <c r="C136" s="338"/>
      <c r="D136" s="346"/>
      <c r="E136" s="159" t="s">
        <v>37</v>
      </c>
      <c r="F136" s="180" t="s">
        <v>315</v>
      </c>
      <c r="G136" s="346"/>
      <c r="H136" s="346"/>
      <c r="I136" s="154" t="s">
        <v>6</v>
      </c>
      <c r="J136" s="144">
        <f t="shared" si="5"/>
        <v>1</v>
      </c>
      <c r="K136" s="179"/>
      <c r="L136" s="291"/>
      <c r="M136" s="284"/>
      <c r="N136" s="284"/>
      <c r="O136" s="116"/>
      <c r="P136" s="284"/>
      <c r="Q136" s="286"/>
      <c r="R136" s="286"/>
      <c r="S136" s="219" t="s">
        <v>356</v>
      </c>
      <c r="T136" s="76"/>
      <c r="U136" s="320"/>
    </row>
    <row r="137" spans="1:21" ht="30" customHeight="1">
      <c r="A137" s="338"/>
      <c r="B137" s="338"/>
      <c r="C137" s="315"/>
      <c r="D137" s="347"/>
      <c r="E137" s="159" t="s">
        <v>37</v>
      </c>
      <c r="F137" s="195" t="s">
        <v>316</v>
      </c>
      <c r="G137" s="346"/>
      <c r="H137" s="347"/>
      <c r="I137" s="154" t="s">
        <v>6</v>
      </c>
      <c r="J137" s="144">
        <f t="shared" si="5"/>
        <v>1</v>
      </c>
      <c r="K137" s="179"/>
      <c r="L137" s="291"/>
      <c r="M137" s="285"/>
      <c r="N137" s="285"/>
      <c r="O137" s="116"/>
      <c r="P137" s="285"/>
      <c r="Q137" s="287"/>
      <c r="R137" s="287"/>
      <c r="S137" s="219" t="s">
        <v>356</v>
      </c>
      <c r="T137" s="76"/>
      <c r="U137" s="320"/>
    </row>
    <row r="138" spans="1:21" ht="45.75" customHeight="1">
      <c r="A138" s="338"/>
      <c r="B138" s="338"/>
      <c r="C138" s="314" t="s">
        <v>317</v>
      </c>
      <c r="D138" s="345" t="s">
        <v>318</v>
      </c>
      <c r="E138" s="159"/>
      <c r="F138" s="157" t="s">
        <v>319</v>
      </c>
      <c r="G138" s="346"/>
      <c r="H138" s="283" t="s">
        <v>320</v>
      </c>
      <c r="I138" s="174" t="s">
        <v>375</v>
      </c>
      <c r="J138" s="144">
        <f t="shared" ref="J138" si="6">IF(I138="Si",1,IF(I138="No",0,"error"))</f>
        <v>1</v>
      </c>
      <c r="K138" s="206"/>
      <c r="L138" s="288" t="s">
        <v>562</v>
      </c>
      <c r="M138" s="283" t="s">
        <v>506</v>
      </c>
      <c r="N138" s="283" t="s">
        <v>484</v>
      </c>
      <c r="O138" s="116"/>
      <c r="P138" s="283"/>
      <c r="Q138" s="278" t="s">
        <v>432</v>
      </c>
      <c r="R138" s="278"/>
      <c r="S138" s="219" t="s">
        <v>356</v>
      </c>
      <c r="T138" s="213"/>
      <c r="U138" s="319" t="s">
        <v>527</v>
      </c>
    </row>
    <row r="139" spans="1:21" ht="45.75" customHeight="1">
      <c r="A139" s="338"/>
      <c r="B139" s="338"/>
      <c r="C139" s="338"/>
      <c r="D139" s="346"/>
      <c r="E139" s="159" t="s">
        <v>37</v>
      </c>
      <c r="F139" s="180" t="s">
        <v>309</v>
      </c>
      <c r="G139" s="346"/>
      <c r="H139" s="284"/>
      <c r="I139" s="174" t="s">
        <v>6</v>
      </c>
      <c r="J139" s="144">
        <f t="shared" si="5"/>
        <v>1</v>
      </c>
      <c r="K139" s="204"/>
      <c r="L139" s="288"/>
      <c r="M139" s="284"/>
      <c r="N139" s="284"/>
      <c r="O139" s="116"/>
      <c r="P139" s="284"/>
      <c r="Q139" s="286"/>
      <c r="R139" s="286"/>
      <c r="S139" s="219" t="s">
        <v>356</v>
      </c>
      <c r="T139" s="76"/>
      <c r="U139" s="320"/>
    </row>
    <row r="140" spans="1:21" ht="45.75" customHeight="1">
      <c r="A140" s="338"/>
      <c r="B140" s="338"/>
      <c r="C140" s="338"/>
      <c r="D140" s="346"/>
      <c r="E140" s="159" t="s">
        <v>37</v>
      </c>
      <c r="F140" s="180" t="s">
        <v>310</v>
      </c>
      <c r="G140" s="346"/>
      <c r="H140" s="284"/>
      <c r="I140" s="154" t="s">
        <v>376</v>
      </c>
      <c r="J140" s="144">
        <f t="shared" si="5"/>
        <v>1</v>
      </c>
      <c r="K140" s="179"/>
      <c r="L140" s="170" t="s">
        <v>531</v>
      </c>
      <c r="M140" s="284"/>
      <c r="N140" s="284"/>
      <c r="O140" s="116"/>
      <c r="P140" s="284"/>
      <c r="Q140" s="286"/>
      <c r="R140" s="286"/>
      <c r="S140" s="219" t="s">
        <v>356</v>
      </c>
      <c r="T140" s="76"/>
      <c r="U140" s="320"/>
    </row>
    <row r="141" spans="1:21" ht="45.75" customHeight="1">
      <c r="A141" s="338"/>
      <c r="B141" s="338"/>
      <c r="C141" s="338"/>
      <c r="D141" s="346"/>
      <c r="E141" s="159" t="s">
        <v>37</v>
      </c>
      <c r="F141" s="180" t="s">
        <v>311</v>
      </c>
      <c r="G141" s="346"/>
      <c r="H141" s="284"/>
      <c r="I141" s="154" t="s">
        <v>375</v>
      </c>
      <c r="J141" s="144">
        <f>IF(I141="Si",1,IF(#REF!="No",0,"error"))</f>
        <v>1</v>
      </c>
      <c r="K141" s="179"/>
      <c r="L141" s="288" t="s">
        <v>526</v>
      </c>
      <c r="M141" s="284"/>
      <c r="N141" s="284"/>
      <c r="O141" s="116"/>
      <c r="P141" s="284"/>
      <c r="Q141" s="286"/>
      <c r="R141" s="286"/>
      <c r="S141" s="219" t="s">
        <v>356</v>
      </c>
      <c r="T141" s="76"/>
      <c r="U141" s="320"/>
    </row>
    <row r="142" spans="1:21" ht="45.75" customHeight="1">
      <c r="A142" s="338"/>
      <c r="B142" s="338"/>
      <c r="C142" s="338"/>
      <c r="D142" s="346"/>
      <c r="E142" s="159" t="s">
        <v>37</v>
      </c>
      <c r="F142" s="180" t="s">
        <v>321</v>
      </c>
      <c r="G142" s="346"/>
      <c r="H142" s="284"/>
      <c r="I142" s="154" t="s">
        <v>375</v>
      </c>
      <c r="J142" s="144">
        <f>IF(I142="Si",1,IF(#REF!="No",0,"error"))</f>
        <v>1</v>
      </c>
      <c r="K142" s="179"/>
      <c r="L142" s="288"/>
      <c r="M142" s="284"/>
      <c r="N142" s="284"/>
      <c r="O142" s="116"/>
      <c r="P142" s="284"/>
      <c r="Q142" s="286"/>
      <c r="R142" s="286"/>
      <c r="S142" s="219" t="s">
        <v>356</v>
      </c>
      <c r="T142" s="76"/>
      <c r="U142" s="320"/>
    </row>
    <row r="143" spans="1:21" ht="45.75" customHeight="1">
      <c r="A143" s="338"/>
      <c r="B143" s="338"/>
      <c r="C143" s="338"/>
      <c r="D143" s="346"/>
      <c r="E143" s="159" t="s">
        <v>37</v>
      </c>
      <c r="F143" s="180" t="s">
        <v>313</v>
      </c>
      <c r="G143" s="346"/>
      <c r="H143" s="284"/>
      <c r="I143" s="154" t="s">
        <v>375</v>
      </c>
      <c r="J143" s="144">
        <f>IF(I143="Si",1,IF(#REF!="No",0,"error"))</f>
        <v>1</v>
      </c>
      <c r="K143" s="179"/>
      <c r="L143" s="288"/>
      <c r="M143" s="284"/>
      <c r="N143" s="284"/>
      <c r="O143" s="116"/>
      <c r="P143" s="284"/>
      <c r="Q143" s="286"/>
      <c r="R143" s="286"/>
      <c r="S143" s="219" t="s">
        <v>356</v>
      </c>
      <c r="T143" s="76"/>
      <c r="U143" s="320"/>
    </row>
    <row r="144" spans="1:21" ht="45.75" customHeight="1">
      <c r="A144" s="338"/>
      <c r="B144" s="338"/>
      <c r="C144" s="338"/>
      <c r="D144" s="346"/>
      <c r="E144" s="159" t="s">
        <v>37</v>
      </c>
      <c r="F144" s="195" t="s">
        <v>314</v>
      </c>
      <c r="G144" s="346"/>
      <c r="H144" s="284"/>
      <c r="I144" s="154" t="s">
        <v>375</v>
      </c>
      <c r="J144" s="144">
        <f>IF(I144="Si",1,IF(#REF!="No",0,"error"))</f>
        <v>1</v>
      </c>
      <c r="K144" s="179"/>
      <c r="L144" s="288"/>
      <c r="M144" s="284"/>
      <c r="N144" s="284"/>
      <c r="O144" s="116"/>
      <c r="P144" s="284"/>
      <c r="Q144" s="286"/>
      <c r="R144" s="286"/>
      <c r="S144" s="219" t="s">
        <v>356</v>
      </c>
      <c r="T144" s="76"/>
      <c r="U144" s="320"/>
    </row>
    <row r="145" spans="1:21" ht="45.75" customHeight="1">
      <c r="A145" s="338"/>
      <c r="B145" s="338"/>
      <c r="C145" s="338"/>
      <c r="D145" s="346"/>
      <c r="E145" s="159" t="s">
        <v>37</v>
      </c>
      <c r="F145" s="180" t="s">
        <v>322</v>
      </c>
      <c r="G145" s="346"/>
      <c r="H145" s="284"/>
      <c r="I145" s="154" t="s">
        <v>375</v>
      </c>
      <c r="J145" s="144">
        <f>IF(I145="Si",1,IF(#REF!="No",0,"error"))</f>
        <v>1</v>
      </c>
      <c r="K145" s="179"/>
      <c r="L145" s="288"/>
      <c r="M145" s="284"/>
      <c r="N145" s="284"/>
      <c r="O145" s="116"/>
      <c r="P145" s="284"/>
      <c r="Q145" s="286"/>
      <c r="R145" s="286"/>
      <c r="S145" s="219" t="s">
        <v>356</v>
      </c>
      <c r="T145" s="76"/>
      <c r="U145" s="320"/>
    </row>
    <row r="146" spans="1:21" ht="45.75" customHeight="1">
      <c r="A146" s="338"/>
      <c r="B146" s="338"/>
      <c r="C146" s="338"/>
      <c r="D146" s="346"/>
      <c r="E146" s="159" t="s">
        <v>37</v>
      </c>
      <c r="F146" s="180" t="s">
        <v>323</v>
      </c>
      <c r="G146" s="346"/>
      <c r="H146" s="284"/>
      <c r="I146" s="154" t="s">
        <v>375</v>
      </c>
      <c r="J146" s="144">
        <f>IF(I146="Si",1,IF(#REF!="No",0,"error"))</f>
        <v>1</v>
      </c>
      <c r="K146" s="179"/>
      <c r="L146" s="288"/>
      <c r="M146" s="284"/>
      <c r="N146" s="284"/>
      <c r="O146" s="116"/>
      <c r="P146" s="284"/>
      <c r="Q146" s="286"/>
      <c r="R146" s="286"/>
      <c r="S146" s="219" t="s">
        <v>356</v>
      </c>
      <c r="T146" s="76"/>
      <c r="U146" s="320"/>
    </row>
    <row r="147" spans="1:21" ht="45.75" customHeight="1">
      <c r="A147" s="338"/>
      <c r="B147" s="338"/>
      <c r="C147" s="338"/>
      <c r="D147" s="346"/>
      <c r="E147" s="159" t="s">
        <v>37</v>
      </c>
      <c r="F147" s="180" t="s">
        <v>324</v>
      </c>
      <c r="G147" s="346"/>
      <c r="H147" s="284"/>
      <c r="I147" s="154" t="s">
        <v>375</v>
      </c>
      <c r="J147" s="144">
        <f>IF(I147="Si",1,IF(#REF!="No",0,"error"))</f>
        <v>1</v>
      </c>
      <c r="K147" s="179"/>
      <c r="L147" s="288"/>
      <c r="M147" s="284"/>
      <c r="N147" s="284"/>
      <c r="O147" s="116"/>
      <c r="P147" s="284"/>
      <c r="Q147" s="286"/>
      <c r="R147" s="286"/>
      <c r="S147" s="219" t="s">
        <v>356</v>
      </c>
      <c r="T147" s="76"/>
      <c r="U147" s="320"/>
    </row>
    <row r="148" spans="1:21" ht="45.75" customHeight="1">
      <c r="A148" s="338"/>
      <c r="B148" s="338"/>
      <c r="C148" s="338"/>
      <c r="D148" s="346"/>
      <c r="E148" s="159" t="s">
        <v>37</v>
      </c>
      <c r="F148" s="180" t="s">
        <v>325</v>
      </c>
      <c r="G148" s="346"/>
      <c r="H148" s="284"/>
      <c r="I148" s="154" t="s">
        <v>375</v>
      </c>
      <c r="J148" s="144">
        <f>IF(I148="Si",1,IF(#REF!="No",0,"error"))</f>
        <v>1</v>
      </c>
      <c r="K148" s="179"/>
      <c r="L148" s="288"/>
      <c r="M148" s="284"/>
      <c r="N148" s="284"/>
      <c r="O148" s="116"/>
      <c r="P148" s="284"/>
      <c r="Q148" s="286"/>
      <c r="R148" s="286"/>
      <c r="S148" s="219" t="s">
        <v>356</v>
      </c>
      <c r="T148" s="76"/>
      <c r="U148" s="320"/>
    </row>
    <row r="149" spans="1:21" ht="45.75" customHeight="1">
      <c r="A149" s="338"/>
      <c r="B149" s="338"/>
      <c r="C149" s="338"/>
      <c r="D149" s="346"/>
      <c r="E149" s="159" t="s">
        <v>37</v>
      </c>
      <c r="F149" s="180" t="s">
        <v>326</v>
      </c>
      <c r="G149" s="346"/>
      <c r="H149" s="284"/>
      <c r="I149" s="154" t="s">
        <v>375</v>
      </c>
      <c r="J149" s="144">
        <f>IF(I149="Si",1,IF(#REF!="No",0,"error"))</f>
        <v>1</v>
      </c>
      <c r="K149" s="179"/>
      <c r="L149" s="288"/>
      <c r="M149" s="284"/>
      <c r="N149" s="284"/>
      <c r="O149" s="116"/>
      <c r="P149" s="284"/>
      <c r="Q149" s="286"/>
      <c r="R149" s="286"/>
      <c r="S149" s="219" t="s">
        <v>356</v>
      </c>
      <c r="T149" s="76"/>
      <c r="U149" s="320"/>
    </row>
    <row r="150" spans="1:21" ht="45.75" customHeight="1">
      <c r="A150" s="338"/>
      <c r="B150" s="338"/>
      <c r="C150" s="338"/>
      <c r="D150" s="346"/>
      <c r="E150" s="159" t="s">
        <v>37</v>
      </c>
      <c r="F150" s="180" t="s">
        <v>327</v>
      </c>
      <c r="G150" s="346"/>
      <c r="H150" s="284"/>
      <c r="I150" s="154" t="s">
        <v>375</v>
      </c>
      <c r="J150" s="144">
        <f>IF(I150="Si",1,IF(#REF!="No",0,"error"))</f>
        <v>1</v>
      </c>
      <c r="K150" s="179"/>
      <c r="L150" s="288"/>
      <c r="M150" s="284"/>
      <c r="N150" s="284"/>
      <c r="O150" s="116"/>
      <c r="P150" s="284"/>
      <c r="Q150" s="286"/>
      <c r="R150" s="286"/>
      <c r="S150" s="219" t="s">
        <v>356</v>
      </c>
      <c r="T150" s="76"/>
      <c r="U150" s="320"/>
    </row>
    <row r="151" spans="1:21" ht="45.75" customHeight="1">
      <c r="A151" s="338"/>
      <c r="B151" s="338"/>
      <c r="C151" s="338"/>
      <c r="D151" s="346"/>
      <c r="E151" s="159" t="s">
        <v>37</v>
      </c>
      <c r="F151" s="180" t="s">
        <v>328</v>
      </c>
      <c r="G151" s="346"/>
      <c r="H151" s="284"/>
      <c r="I151" s="154" t="s">
        <v>375</v>
      </c>
      <c r="J151" s="144">
        <f>IF(I151="Si",1,IF(#REF!="No",0,"error"))</f>
        <v>1</v>
      </c>
      <c r="K151" s="179"/>
      <c r="L151" s="288"/>
      <c r="M151" s="284"/>
      <c r="N151" s="284"/>
      <c r="O151" s="116"/>
      <c r="P151" s="284"/>
      <c r="Q151" s="286"/>
      <c r="R151" s="286"/>
      <c r="S151" s="219" t="s">
        <v>356</v>
      </c>
      <c r="T151" s="76"/>
      <c r="U151" s="320"/>
    </row>
    <row r="152" spans="1:21" ht="45.75" customHeight="1">
      <c r="A152" s="338"/>
      <c r="B152" s="338"/>
      <c r="C152" s="315"/>
      <c r="D152" s="347"/>
      <c r="E152" s="159" t="s">
        <v>37</v>
      </c>
      <c r="F152" s="180" t="s">
        <v>329</v>
      </c>
      <c r="G152" s="346"/>
      <c r="H152" s="285"/>
      <c r="I152" s="207" t="s">
        <v>375</v>
      </c>
      <c r="J152" s="167">
        <f>IF(I152="Si",1,IF(#REF!="No",0,"error"))</f>
        <v>1</v>
      </c>
      <c r="K152" s="179"/>
      <c r="L152" s="288"/>
      <c r="M152" s="285"/>
      <c r="N152" s="285"/>
      <c r="O152" s="116"/>
      <c r="P152" s="285"/>
      <c r="Q152" s="287"/>
      <c r="R152" s="287"/>
      <c r="S152" s="219" t="s">
        <v>356</v>
      </c>
      <c r="T152" s="76"/>
      <c r="U152" s="320"/>
    </row>
    <row r="153" spans="1:21" ht="88.5" customHeight="1">
      <c r="A153" s="338"/>
      <c r="B153" s="338"/>
      <c r="C153" s="345" t="s">
        <v>330</v>
      </c>
      <c r="D153" s="345" t="s">
        <v>331</v>
      </c>
      <c r="E153" s="159"/>
      <c r="F153" s="158" t="s">
        <v>332</v>
      </c>
      <c r="G153" s="346"/>
      <c r="H153" s="398" t="s">
        <v>333</v>
      </c>
      <c r="I153" s="196"/>
      <c r="J153" s="197"/>
      <c r="K153" s="267"/>
      <c r="L153" s="323" t="s">
        <v>562</v>
      </c>
      <c r="M153" s="283" t="s">
        <v>426</v>
      </c>
      <c r="N153" s="283" t="s">
        <v>484</v>
      </c>
      <c r="O153" s="116"/>
      <c r="P153" s="283"/>
      <c r="Q153" s="278" t="s">
        <v>388</v>
      </c>
      <c r="R153" s="278"/>
      <c r="S153" s="221" t="s">
        <v>356</v>
      </c>
      <c r="T153" s="211"/>
      <c r="U153" s="265" t="s">
        <v>536</v>
      </c>
    </row>
    <row r="154" spans="1:21" ht="30" customHeight="1">
      <c r="A154" s="338"/>
      <c r="B154" s="338"/>
      <c r="C154" s="346"/>
      <c r="D154" s="346"/>
      <c r="E154" s="159" t="s">
        <v>37</v>
      </c>
      <c r="F154" s="180" t="s">
        <v>321</v>
      </c>
      <c r="G154" s="346"/>
      <c r="H154" s="399"/>
      <c r="I154" s="198"/>
      <c r="J154" s="199"/>
      <c r="K154" s="268"/>
      <c r="L154" s="313"/>
      <c r="M154" s="284"/>
      <c r="N154" s="284"/>
      <c r="O154" s="116"/>
      <c r="P154" s="284"/>
      <c r="Q154" s="286"/>
      <c r="R154" s="286"/>
      <c r="S154" s="221" t="s">
        <v>356</v>
      </c>
      <c r="T154" s="154"/>
      <c r="U154" s="313"/>
    </row>
    <row r="155" spans="1:21" ht="30" customHeight="1">
      <c r="A155" s="338"/>
      <c r="B155" s="338"/>
      <c r="C155" s="346"/>
      <c r="D155" s="346"/>
      <c r="E155" s="159" t="s">
        <v>37</v>
      </c>
      <c r="F155" s="180" t="s">
        <v>313</v>
      </c>
      <c r="G155" s="346"/>
      <c r="H155" s="399"/>
      <c r="I155" s="198"/>
      <c r="J155" s="199"/>
      <c r="K155" s="268"/>
      <c r="L155" s="313"/>
      <c r="M155" s="284"/>
      <c r="N155" s="284"/>
      <c r="O155" s="116"/>
      <c r="P155" s="284"/>
      <c r="Q155" s="286"/>
      <c r="R155" s="286"/>
      <c r="S155" s="221" t="s">
        <v>356</v>
      </c>
      <c r="T155" s="154"/>
      <c r="U155" s="313"/>
    </row>
    <row r="156" spans="1:21" ht="30">
      <c r="A156" s="338"/>
      <c r="B156" s="338"/>
      <c r="C156" s="346"/>
      <c r="D156" s="346"/>
      <c r="E156" s="159" t="s">
        <v>37</v>
      </c>
      <c r="F156" s="195" t="s">
        <v>314</v>
      </c>
      <c r="G156" s="346"/>
      <c r="H156" s="399"/>
      <c r="I156" s="200" t="s">
        <v>375</v>
      </c>
      <c r="J156" s="167">
        <f t="shared" ref="J156:J174" si="7">IF(I156="Si",1,IF(I156="No",0,"error"))</f>
        <v>1</v>
      </c>
      <c r="K156" s="268"/>
      <c r="L156" s="313"/>
      <c r="M156" s="284"/>
      <c r="N156" s="284"/>
      <c r="O156" s="116"/>
      <c r="P156" s="284"/>
      <c r="Q156" s="286"/>
      <c r="R156" s="286"/>
      <c r="S156" s="221" t="s">
        <v>356</v>
      </c>
      <c r="T156" s="154"/>
      <c r="U156" s="313"/>
    </row>
    <row r="157" spans="1:21" ht="30">
      <c r="A157" s="338"/>
      <c r="B157" s="338"/>
      <c r="C157" s="346"/>
      <c r="D157" s="346"/>
      <c r="E157" s="159" t="s">
        <v>37</v>
      </c>
      <c r="F157" s="180" t="s">
        <v>315</v>
      </c>
      <c r="G157" s="346"/>
      <c r="H157" s="399"/>
      <c r="I157" s="198"/>
      <c r="J157" s="199"/>
      <c r="K157" s="268"/>
      <c r="L157" s="313"/>
      <c r="M157" s="284"/>
      <c r="N157" s="284"/>
      <c r="O157" s="116"/>
      <c r="P157" s="284"/>
      <c r="Q157" s="286"/>
      <c r="R157" s="286"/>
      <c r="S157" s="221" t="s">
        <v>356</v>
      </c>
      <c r="T157" s="154"/>
      <c r="U157" s="313"/>
    </row>
    <row r="158" spans="1:21" ht="30" customHeight="1">
      <c r="A158" s="338"/>
      <c r="B158" s="338"/>
      <c r="C158" s="346"/>
      <c r="D158" s="346"/>
      <c r="E158" s="159" t="s">
        <v>37</v>
      </c>
      <c r="F158" s="180" t="s">
        <v>322</v>
      </c>
      <c r="G158" s="346"/>
      <c r="H158" s="399"/>
      <c r="I158" s="198"/>
      <c r="J158" s="199"/>
      <c r="K158" s="268"/>
      <c r="L158" s="313"/>
      <c r="M158" s="284"/>
      <c r="N158" s="284"/>
      <c r="O158" s="116"/>
      <c r="P158" s="284"/>
      <c r="Q158" s="286"/>
      <c r="R158" s="286"/>
      <c r="S158" s="221" t="s">
        <v>356</v>
      </c>
      <c r="T158" s="154"/>
      <c r="U158" s="313"/>
    </row>
    <row r="159" spans="1:21" ht="30" customHeight="1">
      <c r="A159" s="338"/>
      <c r="B159" s="338"/>
      <c r="C159" s="346"/>
      <c r="D159" s="346"/>
      <c r="E159" s="159" t="s">
        <v>37</v>
      </c>
      <c r="F159" s="180" t="s">
        <v>334</v>
      </c>
      <c r="G159" s="346"/>
      <c r="H159" s="399"/>
      <c r="I159" s="198"/>
      <c r="J159" s="199"/>
      <c r="K159" s="268"/>
      <c r="L159" s="313"/>
      <c r="M159" s="284"/>
      <c r="N159" s="284"/>
      <c r="O159" s="116"/>
      <c r="P159" s="284"/>
      <c r="Q159" s="286"/>
      <c r="R159" s="286"/>
      <c r="S159" s="221" t="s">
        <v>356</v>
      </c>
      <c r="T159" s="154"/>
      <c r="U159" s="313"/>
    </row>
    <row r="160" spans="1:21" ht="30" customHeight="1">
      <c r="A160" s="338"/>
      <c r="B160" s="338"/>
      <c r="C160" s="346"/>
      <c r="D160" s="346"/>
      <c r="E160" s="159" t="s">
        <v>37</v>
      </c>
      <c r="F160" s="180" t="s">
        <v>335</v>
      </c>
      <c r="G160" s="346"/>
      <c r="H160" s="399"/>
      <c r="I160" s="198"/>
      <c r="J160" s="199"/>
      <c r="K160" s="268"/>
      <c r="L160" s="313"/>
      <c r="M160" s="284"/>
      <c r="N160" s="284"/>
      <c r="O160" s="116"/>
      <c r="P160" s="284"/>
      <c r="Q160" s="286"/>
      <c r="R160" s="286"/>
      <c r="S160" s="221" t="s">
        <v>356</v>
      </c>
      <c r="T160" s="154"/>
      <c r="U160" s="313"/>
    </row>
    <row r="161" spans="1:21" ht="30">
      <c r="A161" s="338"/>
      <c r="B161" s="338"/>
      <c r="C161" s="347"/>
      <c r="D161" s="347"/>
      <c r="E161" s="159" t="s">
        <v>37</v>
      </c>
      <c r="F161" s="180" t="s">
        <v>336</v>
      </c>
      <c r="G161" s="346"/>
      <c r="H161" s="400"/>
      <c r="I161" s="201"/>
      <c r="J161" s="202"/>
      <c r="K161" s="269"/>
      <c r="L161" s="266"/>
      <c r="M161" s="285"/>
      <c r="N161" s="285"/>
      <c r="O161" s="116"/>
      <c r="P161" s="285"/>
      <c r="Q161" s="287"/>
      <c r="R161" s="287"/>
      <c r="S161" s="221" t="s">
        <v>356</v>
      </c>
      <c r="T161" s="154"/>
      <c r="U161" s="266"/>
    </row>
    <row r="162" spans="1:21" ht="75">
      <c r="A162" s="338"/>
      <c r="B162" s="338"/>
      <c r="C162" s="31" t="s">
        <v>337</v>
      </c>
      <c r="D162" s="142" t="s">
        <v>338</v>
      </c>
      <c r="E162" s="35" t="s">
        <v>37</v>
      </c>
      <c r="F162" s="27" t="s">
        <v>339</v>
      </c>
      <c r="G162" s="155"/>
      <c r="H162" s="142" t="s">
        <v>340</v>
      </c>
      <c r="I162" s="121" t="s">
        <v>375</v>
      </c>
      <c r="J162" s="99">
        <f t="shared" si="7"/>
        <v>1</v>
      </c>
      <c r="K162" s="8"/>
      <c r="L162" s="103" t="s">
        <v>522</v>
      </c>
      <c r="M162" s="278" t="s">
        <v>507</v>
      </c>
      <c r="N162" s="278" t="s">
        <v>435</v>
      </c>
      <c r="O162" s="142"/>
      <c r="P162" s="314"/>
      <c r="Q162" s="278" t="s">
        <v>421</v>
      </c>
      <c r="R162" s="115" t="s">
        <v>433</v>
      </c>
      <c r="S162" s="221" t="s">
        <v>356</v>
      </c>
      <c r="T162" s="148"/>
      <c r="U162" s="160" t="s">
        <v>523</v>
      </c>
    </row>
    <row r="163" spans="1:21" ht="144.75" customHeight="1">
      <c r="A163" s="338"/>
      <c r="B163" s="338"/>
      <c r="C163" s="31" t="s">
        <v>341</v>
      </c>
      <c r="D163" s="31" t="s">
        <v>342</v>
      </c>
      <c r="E163" s="35" t="s">
        <v>37</v>
      </c>
      <c r="F163" s="7" t="s">
        <v>343</v>
      </c>
      <c r="G163" s="7" t="s">
        <v>344</v>
      </c>
      <c r="H163" s="31" t="s">
        <v>345</v>
      </c>
      <c r="I163" s="1" t="s">
        <v>6</v>
      </c>
      <c r="J163" s="37">
        <f t="shared" si="7"/>
        <v>1</v>
      </c>
      <c r="K163" s="8"/>
      <c r="L163" s="86" t="s">
        <v>458</v>
      </c>
      <c r="M163" s="280"/>
      <c r="N163" s="280"/>
      <c r="O163" s="278"/>
      <c r="P163" s="315"/>
      <c r="Q163" s="287"/>
      <c r="R163" s="115" t="s">
        <v>434</v>
      </c>
      <c r="S163" s="243" t="s">
        <v>356</v>
      </c>
      <c r="T163" s="77"/>
      <c r="U163" s="102" t="s">
        <v>524</v>
      </c>
    </row>
    <row r="164" spans="1:21" ht="45.75" customHeight="1">
      <c r="A164" s="338"/>
      <c r="B164" s="338"/>
      <c r="C164" s="314" t="s">
        <v>346</v>
      </c>
      <c r="D164" s="314" t="s">
        <v>347</v>
      </c>
      <c r="E164" s="35" t="s">
        <v>37</v>
      </c>
      <c r="F164" s="7" t="s">
        <v>348</v>
      </c>
      <c r="G164" s="359" t="s">
        <v>349</v>
      </c>
      <c r="H164" s="314" t="s">
        <v>350</v>
      </c>
      <c r="I164" s="1" t="s">
        <v>6</v>
      </c>
      <c r="J164" s="37">
        <f t="shared" si="7"/>
        <v>1</v>
      </c>
      <c r="K164" s="8"/>
      <c r="L164" s="348" t="s">
        <v>414</v>
      </c>
      <c r="M164" s="278" t="s">
        <v>426</v>
      </c>
      <c r="N164" s="278" t="s">
        <v>426</v>
      </c>
      <c r="O164" s="280"/>
      <c r="P164" s="278"/>
      <c r="Q164" s="278" t="s">
        <v>388</v>
      </c>
      <c r="R164" s="278"/>
      <c r="S164" s="219" t="s">
        <v>356</v>
      </c>
      <c r="T164" s="213"/>
      <c r="U164" s="262" t="s">
        <v>525</v>
      </c>
    </row>
    <row r="165" spans="1:21" ht="40.700000000000003" customHeight="1">
      <c r="A165" s="338"/>
      <c r="B165" s="338"/>
      <c r="C165" s="315"/>
      <c r="D165" s="315"/>
      <c r="E165" s="35" t="s">
        <v>37</v>
      </c>
      <c r="F165" s="7" t="s">
        <v>351</v>
      </c>
      <c r="G165" s="361"/>
      <c r="H165" s="315"/>
      <c r="I165" s="100" t="s">
        <v>6</v>
      </c>
      <c r="J165" s="36">
        <f t="shared" si="7"/>
        <v>1</v>
      </c>
      <c r="K165" s="8"/>
      <c r="L165" s="402"/>
      <c r="M165" s="280"/>
      <c r="N165" s="280"/>
      <c r="O165" s="142"/>
      <c r="P165" s="280"/>
      <c r="Q165" s="287"/>
      <c r="R165" s="287"/>
      <c r="S165" s="219" t="s">
        <v>356</v>
      </c>
      <c r="T165" s="230"/>
      <c r="U165" s="264"/>
    </row>
    <row r="166" spans="1:21" ht="62.25" customHeight="1">
      <c r="A166" s="338"/>
      <c r="B166" s="338"/>
      <c r="C166" s="314" t="s">
        <v>352</v>
      </c>
      <c r="D166" s="314" t="s">
        <v>353</v>
      </c>
      <c r="E166" s="35" t="s">
        <v>37</v>
      </c>
      <c r="F166" s="7" t="s">
        <v>354</v>
      </c>
      <c r="G166" s="314" t="s">
        <v>358</v>
      </c>
      <c r="H166" s="362" t="s">
        <v>355</v>
      </c>
      <c r="I166" s="100" t="s">
        <v>375</v>
      </c>
      <c r="J166" s="98">
        <f t="shared" si="7"/>
        <v>1</v>
      </c>
      <c r="K166" s="418"/>
      <c r="L166" s="348" t="s">
        <v>410</v>
      </c>
      <c r="M166" s="278" t="s">
        <v>435</v>
      </c>
      <c r="N166" s="278" t="s">
        <v>508</v>
      </c>
      <c r="O166" s="142"/>
      <c r="P166" s="278"/>
      <c r="Q166" s="278" t="s">
        <v>436</v>
      </c>
      <c r="R166" s="278"/>
      <c r="S166" s="309" t="s">
        <v>356</v>
      </c>
      <c r="T166" s="311"/>
      <c r="U166" s="262" t="s">
        <v>517</v>
      </c>
    </row>
    <row r="167" spans="1:21" ht="72.75" customHeight="1">
      <c r="A167" s="338"/>
      <c r="B167" s="338"/>
      <c r="C167" s="315"/>
      <c r="D167" s="397"/>
      <c r="E167" s="35" t="s">
        <v>37</v>
      </c>
      <c r="F167" s="7" t="s">
        <v>357</v>
      </c>
      <c r="G167" s="315"/>
      <c r="H167" s="401"/>
      <c r="I167" s="96"/>
      <c r="J167" s="108"/>
      <c r="K167" s="419"/>
      <c r="L167" s="402"/>
      <c r="M167" s="280"/>
      <c r="N167" s="280"/>
      <c r="O167" s="142"/>
      <c r="P167" s="280"/>
      <c r="Q167" s="287"/>
      <c r="R167" s="287"/>
      <c r="S167" s="310"/>
      <c r="T167" s="312"/>
      <c r="U167" s="264"/>
    </row>
    <row r="168" spans="1:21" ht="78.75" customHeight="1">
      <c r="A168" s="338"/>
      <c r="B168" s="338"/>
      <c r="C168" s="31" t="s">
        <v>359</v>
      </c>
      <c r="D168" s="31" t="s">
        <v>360</v>
      </c>
      <c r="E168" s="35" t="s">
        <v>37</v>
      </c>
      <c r="F168" s="7" t="s">
        <v>361</v>
      </c>
      <c r="G168" s="32" t="s">
        <v>362</v>
      </c>
      <c r="H168" s="31" t="s">
        <v>363</v>
      </c>
      <c r="I168" s="96" t="s">
        <v>6</v>
      </c>
      <c r="J168" s="99">
        <f t="shared" si="7"/>
        <v>1</v>
      </c>
      <c r="K168" s="8"/>
      <c r="L168" s="86" t="s">
        <v>463</v>
      </c>
      <c r="M168" s="140" t="s">
        <v>442</v>
      </c>
      <c r="N168" s="140" t="s">
        <v>442</v>
      </c>
      <c r="O168" s="142"/>
      <c r="P168" s="142"/>
      <c r="Q168" s="115" t="s">
        <v>437</v>
      </c>
      <c r="R168" s="116"/>
      <c r="S168" s="219" t="s">
        <v>356</v>
      </c>
      <c r="T168" s="77"/>
      <c r="U168" s="106" t="s">
        <v>517</v>
      </c>
    </row>
    <row r="169" spans="1:21" ht="63" customHeight="1">
      <c r="A169" s="338"/>
      <c r="B169" s="338"/>
      <c r="C169" s="314" t="s">
        <v>364</v>
      </c>
      <c r="D169" s="314" t="s">
        <v>365</v>
      </c>
      <c r="E169" s="35" t="s">
        <v>37</v>
      </c>
      <c r="F169" s="7" t="s">
        <v>366</v>
      </c>
      <c r="G169" s="32" t="s">
        <v>367</v>
      </c>
      <c r="H169" s="314" t="s">
        <v>368</v>
      </c>
      <c r="I169" s="1" t="s">
        <v>375</v>
      </c>
      <c r="J169" s="37">
        <f t="shared" si="7"/>
        <v>1</v>
      </c>
      <c r="K169" s="8"/>
      <c r="L169" s="348" t="s">
        <v>411</v>
      </c>
      <c r="M169" s="278" t="s">
        <v>442</v>
      </c>
      <c r="N169" s="278" t="s">
        <v>442</v>
      </c>
      <c r="O169" s="142"/>
      <c r="P169" s="314"/>
      <c r="Q169" s="278" t="s">
        <v>388</v>
      </c>
      <c r="R169" s="314"/>
      <c r="S169" s="219" t="s">
        <v>356</v>
      </c>
      <c r="T169" s="245"/>
      <c r="U169" s="262" t="s">
        <v>586</v>
      </c>
    </row>
    <row r="170" spans="1:21" ht="30.75" customHeight="1">
      <c r="A170" s="338"/>
      <c r="B170" s="338"/>
      <c r="C170" s="338"/>
      <c r="D170" s="338"/>
      <c r="E170" s="35" t="s">
        <v>37</v>
      </c>
      <c r="F170" s="7" t="s">
        <v>369</v>
      </c>
      <c r="G170" s="359" t="s">
        <v>370</v>
      </c>
      <c r="H170" s="338"/>
      <c r="I170" s="21"/>
      <c r="J170" s="34"/>
      <c r="K170" s="46"/>
      <c r="L170" s="403"/>
      <c r="M170" s="279"/>
      <c r="N170" s="279"/>
      <c r="O170" s="142"/>
      <c r="P170" s="279"/>
      <c r="Q170" s="286"/>
      <c r="R170" s="286"/>
      <c r="S170" s="219" t="s">
        <v>356</v>
      </c>
      <c r="T170" s="73"/>
      <c r="U170" s="263"/>
    </row>
    <row r="171" spans="1:21" ht="30.75" customHeight="1">
      <c r="A171" s="338"/>
      <c r="B171" s="338"/>
      <c r="C171" s="338"/>
      <c r="D171" s="338"/>
      <c r="E171" s="35" t="s">
        <v>19</v>
      </c>
      <c r="F171" s="12" t="s">
        <v>371</v>
      </c>
      <c r="G171" s="360"/>
      <c r="H171" s="338"/>
      <c r="I171" s="20" t="s">
        <v>6</v>
      </c>
      <c r="J171" s="37">
        <f t="shared" si="7"/>
        <v>1</v>
      </c>
      <c r="K171" s="54"/>
      <c r="L171" s="403"/>
      <c r="M171" s="279"/>
      <c r="N171" s="279"/>
      <c r="O171" s="142"/>
      <c r="P171" s="279"/>
      <c r="Q171" s="286"/>
      <c r="R171" s="286"/>
      <c r="S171" s="219" t="s">
        <v>356</v>
      </c>
      <c r="T171" s="73"/>
      <c r="U171" s="263"/>
    </row>
    <row r="172" spans="1:21" ht="30.75" customHeight="1">
      <c r="A172" s="338"/>
      <c r="B172" s="338"/>
      <c r="C172" s="338"/>
      <c r="D172" s="338"/>
      <c r="E172" s="35" t="s">
        <v>24</v>
      </c>
      <c r="F172" s="12" t="s">
        <v>372</v>
      </c>
      <c r="G172" s="360"/>
      <c r="H172" s="338"/>
      <c r="I172" s="1" t="s">
        <v>6</v>
      </c>
      <c r="J172" s="37">
        <f t="shared" si="7"/>
        <v>1</v>
      </c>
      <c r="K172" s="8"/>
      <c r="L172" s="403"/>
      <c r="M172" s="279"/>
      <c r="N172" s="279"/>
      <c r="O172" s="142"/>
      <c r="P172" s="279"/>
      <c r="Q172" s="286"/>
      <c r="R172" s="286"/>
      <c r="S172" s="219" t="s">
        <v>356</v>
      </c>
      <c r="T172" s="73"/>
      <c r="U172" s="263"/>
    </row>
    <row r="173" spans="1:21" ht="30.75" customHeight="1">
      <c r="A173" s="338"/>
      <c r="B173" s="338"/>
      <c r="C173" s="338"/>
      <c r="D173" s="338"/>
      <c r="E173" s="35" t="s">
        <v>27</v>
      </c>
      <c r="F173" s="12" t="s">
        <v>373</v>
      </c>
      <c r="G173" s="360"/>
      <c r="H173" s="338"/>
      <c r="I173" s="52" t="s">
        <v>470</v>
      </c>
      <c r="J173" s="53">
        <f t="shared" si="7"/>
        <v>0</v>
      </c>
      <c r="K173" s="55"/>
      <c r="L173" s="403"/>
      <c r="M173" s="279"/>
      <c r="N173" s="279"/>
      <c r="O173" s="142"/>
      <c r="P173" s="279"/>
      <c r="Q173" s="286"/>
      <c r="R173" s="286"/>
      <c r="S173" s="219" t="s">
        <v>356</v>
      </c>
      <c r="T173" s="73"/>
      <c r="U173" s="263"/>
    </row>
    <row r="174" spans="1:21" ht="30.75" customHeight="1">
      <c r="A174" s="315"/>
      <c r="B174" s="315"/>
      <c r="C174" s="315"/>
      <c r="D174" s="315"/>
      <c r="E174" s="35" t="s">
        <v>29</v>
      </c>
      <c r="F174" s="88" t="s">
        <v>374</v>
      </c>
      <c r="G174" s="361"/>
      <c r="H174" s="315"/>
      <c r="I174" s="1" t="s">
        <v>376</v>
      </c>
      <c r="J174" s="37">
        <f t="shared" si="7"/>
        <v>1</v>
      </c>
      <c r="K174" s="8"/>
      <c r="L174" s="402"/>
      <c r="M174" s="280"/>
      <c r="N174" s="280"/>
      <c r="O174" s="142"/>
      <c r="P174" s="280"/>
      <c r="Q174" s="287"/>
      <c r="R174" s="287"/>
      <c r="S174" s="219" t="s">
        <v>356</v>
      </c>
      <c r="T174" s="73"/>
      <c r="U174" s="264"/>
    </row>
    <row r="175" spans="1:21" ht="68.25" customHeight="1">
      <c r="U175" s="107"/>
    </row>
    <row r="176" spans="1:21">
      <c r="U176" s="107"/>
    </row>
    <row r="177" spans="2:21">
      <c r="G177" s="2"/>
      <c r="H177" s="5"/>
      <c r="I177" s="109"/>
      <c r="J177" s="110"/>
      <c r="L177" s="87"/>
      <c r="U177" s="107"/>
    </row>
    <row r="178" spans="2:21">
      <c r="G178" s="2"/>
      <c r="H178" s="5"/>
      <c r="I178" s="109"/>
      <c r="J178" s="110"/>
      <c r="U178" s="107"/>
    </row>
    <row r="179" spans="2:21">
      <c r="G179" s="2"/>
      <c r="H179" s="3"/>
      <c r="I179" s="109"/>
      <c r="J179" s="3"/>
      <c r="U179" s="107"/>
    </row>
    <row r="180" spans="2:21">
      <c r="U180" s="107"/>
    </row>
    <row r="181" spans="2:21">
      <c r="U181" s="107"/>
    </row>
    <row r="182" spans="2:21">
      <c r="B182" s="11" t="s">
        <v>412</v>
      </c>
      <c r="C182" s="31">
        <v>159</v>
      </c>
      <c r="U182" s="107"/>
    </row>
    <row r="183" spans="2:21">
      <c r="B183" s="11" t="s">
        <v>413</v>
      </c>
      <c r="C183" s="31">
        <v>9</v>
      </c>
      <c r="U183" s="107"/>
    </row>
    <row r="184" spans="2:21">
      <c r="B184" s="8"/>
      <c r="C184" s="31">
        <f>+C182+C183</f>
        <v>168</v>
      </c>
      <c r="U184" s="107"/>
    </row>
    <row r="185" spans="2:21">
      <c r="U185" s="107"/>
    </row>
    <row r="186" spans="2:21">
      <c r="U186" s="107"/>
    </row>
    <row r="187" spans="2:21">
      <c r="U187" s="107"/>
    </row>
    <row r="188" spans="2:21">
      <c r="U188" s="107"/>
    </row>
    <row r="189" spans="2:21">
      <c r="U189" s="107"/>
    </row>
    <row r="190" spans="2:21">
      <c r="U190" s="107"/>
    </row>
    <row r="191" spans="2:21">
      <c r="U191" s="107"/>
    </row>
    <row r="192" spans="2:21">
      <c r="U192" s="107"/>
    </row>
    <row r="193" spans="21:21">
      <c r="U193" s="107"/>
    </row>
    <row r="194" spans="21:21">
      <c r="U194" s="107"/>
    </row>
    <row r="195" spans="21:21">
      <c r="U195" s="107"/>
    </row>
    <row r="196" spans="21:21">
      <c r="U196" s="107"/>
    </row>
    <row r="197" spans="21:21">
      <c r="U197" s="107"/>
    </row>
    <row r="198" spans="21:21">
      <c r="U198" s="107"/>
    </row>
    <row r="199" spans="21:21">
      <c r="U199" s="107"/>
    </row>
    <row r="200" spans="21:21">
      <c r="U200" s="107"/>
    </row>
    <row r="201" spans="21:21">
      <c r="U201" s="107"/>
    </row>
    <row r="202" spans="21:21">
      <c r="U202" s="107"/>
    </row>
    <row r="203" spans="21:21">
      <c r="U203" s="107"/>
    </row>
    <row r="204" spans="21:21">
      <c r="U204" s="107"/>
    </row>
    <row r="205" spans="21:21">
      <c r="U205" s="107"/>
    </row>
    <row r="206" spans="21:21">
      <c r="U206" s="107"/>
    </row>
    <row r="207" spans="21:21">
      <c r="U207" s="107"/>
    </row>
    <row r="208" spans="21:21">
      <c r="U208" s="107"/>
    </row>
    <row r="209" spans="21:21">
      <c r="U209" s="107"/>
    </row>
    <row r="210" spans="21:21">
      <c r="U210" s="107"/>
    </row>
    <row r="211" spans="21:21">
      <c r="U211" s="107"/>
    </row>
    <row r="212" spans="21:21">
      <c r="U212" s="107"/>
    </row>
    <row r="213" spans="21:21">
      <c r="U213" s="107"/>
    </row>
    <row r="214" spans="21:21">
      <c r="U214" s="107"/>
    </row>
    <row r="215" spans="21:21">
      <c r="U215" s="107"/>
    </row>
    <row r="216" spans="21:21">
      <c r="U216" s="107"/>
    </row>
    <row r="217" spans="21:21">
      <c r="U217" s="107"/>
    </row>
    <row r="218" spans="21:21">
      <c r="U218" s="107"/>
    </row>
    <row r="219" spans="21:21">
      <c r="U219" s="107"/>
    </row>
    <row r="220" spans="21:21">
      <c r="U220" s="107"/>
    </row>
    <row r="221" spans="21:21">
      <c r="U221" s="107"/>
    </row>
    <row r="222" spans="21:21">
      <c r="U222" s="107"/>
    </row>
    <row r="223" spans="21:21">
      <c r="U223" s="107"/>
    </row>
    <row r="224" spans="21:21">
      <c r="U224" s="107"/>
    </row>
    <row r="225" spans="21:21">
      <c r="U225" s="107"/>
    </row>
    <row r="226" spans="21:21">
      <c r="U226" s="107"/>
    </row>
    <row r="227" spans="21:21">
      <c r="U227" s="107"/>
    </row>
    <row r="228" spans="21:21">
      <c r="U228" s="107"/>
    </row>
    <row r="229" spans="21:21">
      <c r="U229" s="107"/>
    </row>
    <row r="230" spans="21:21">
      <c r="U230" s="107"/>
    </row>
    <row r="231" spans="21:21">
      <c r="U231" s="107"/>
    </row>
    <row r="232" spans="21:21">
      <c r="U232" s="107"/>
    </row>
    <row r="233" spans="21:21">
      <c r="U233" s="107"/>
    </row>
    <row r="234" spans="21:21">
      <c r="U234" s="107"/>
    </row>
    <row r="235" spans="21:21">
      <c r="U235" s="107"/>
    </row>
    <row r="236" spans="21:21">
      <c r="U236" s="107"/>
    </row>
    <row r="237" spans="21:21">
      <c r="U237" s="107"/>
    </row>
    <row r="238" spans="21:21">
      <c r="U238" s="107"/>
    </row>
    <row r="239" spans="21:21">
      <c r="U239" s="107"/>
    </row>
    <row r="240" spans="21:21">
      <c r="U240" s="107"/>
    </row>
    <row r="241" spans="6:21">
      <c r="U241" s="107"/>
    </row>
    <row r="242" spans="6:21">
      <c r="U242" s="107"/>
    </row>
    <row r="243" spans="6:21">
      <c r="F243" s="16">
        <f>10000+40000+130000+135000</f>
        <v>315000</v>
      </c>
      <c r="U243" s="107"/>
    </row>
    <row r="244" spans="6:21">
      <c r="U244" s="107"/>
    </row>
    <row r="245" spans="6:21">
      <c r="U245" s="107"/>
    </row>
    <row r="246" spans="6:21">
      <c r="U246" s="107"/>
    </row>
    <row r="247" spans="6:21">
      <c r="U247" s="107"/>
    </row>
    <row r="248" spans="6:21">
      <c r="U248" s="107"/>
    </row>
    <row r="249" spans="6:21">
      <c r="G249" s="17">
        <f>3210000/30</f>
        <v>107000</v>
      </c>
      <c r="U249" s="107"/>
    </row>
    <row r="250" spans="6:21">
      <c r="G250" s="17">
        <f>+G249*21</f>
        <v>2247000</v>
      </c>
      <c r="L250" s="125">
        <f>140000*36</f>
        <v>5040000</v>
      </c>
      <c r="U250" s="107"/>
    </row>
    <row r="251" spans="6:21">
      <c r="G251" s="17">
        <f>+G250*0.4</f>
        <v>898800</v>
      </c>
      <c r="L251" s="126">
        <f>2600000-L250</f>
        <v>-2440000</v>
      </c>
      <c r="U251" s="107"/>
    </row>
    <row r="252" spans="6:21">
      <c r="U252" s="107"/>
    </row>
    <row r="253" spans="6:21">
      <c r="U253" s="107"/>
    </row>
    <row r="254" spans="6:21">
      <c r="U254" s="107"/>
    </row>
    <row r="255" spans="6:21">
      <c r="U255" s="107"/>
    </row>
    <row r="256" spans="6:21">
      <c r="U256" s="107"/>
    </row>
    <row r="257" spans="21:21">
      <c r="U257" s="107"/>
    </row>
    <row r="258" spans="21:21">
      <c r="U258" s="107"/>
    </row>
    <row r="259" spans="21:21">
      <c r="U259" s="107"/>
    </row>
    <row r="260" spans="21:21">
      <c r="U260" s="107"/>
    </row>
    <row r="261" spans="21:21">
      <c r="U261" s="107"/>
    </row>
    <row r="262" spans="21:21">
      <c r="U262" s="107"/>
    </row>
    <row r="263" spans="21:21">
      <c r="U263" s="107"/>
    </row>
    <row r="264" spans="21:21">
      <c r="U264" s="107"/>
    </row>
    <row r="265" spans="21:21">
      <c r="U265" s="107"/>
    </row>
    <row r="266" spans="21:21">
      <c r="U266" s="107"/>
    </row>
    <row r="267" spans="21:21">
      <c r="U267" s="107"/>
    </row>
    <row r="268" spans="21:21">
      <c r="U268" s="107"/>
    </row>
    <row r="269" spans="21:21">
      <c r="U269" s="107"/>
    </row>
    <row r="270" spans="21:21">
      <c r="U270" s="107"/>
    </row>
    <row r="271" spans="21:21">
      <c r="U271" s="107"/>
    </row>
    <row r="272" spans="21:21">
      <c r="U272" s="107"/>
    </row>
    <row r="273" spans="21:21">
      <c r="U273" s="107"/>
    </row>
    <row r="274" spans="21:21">
      <c r="U274" s="107"/>
    </row>
    <row r="275" spans="21:21">
      <c r="U275" s="107"/>
    </row>
    <row r="276" spans="21:21">
      <c r="U276" s="107"/>
    </row>
    <row r="277" spans="21:21">
      <c r="U277" s="107"/>
    </row>
    <row r="278" spans="21:21">
      <c r="U278" s="107"/>
    </row>
    <row r="279" spans="21:21">
      <c r="U279" s="107"/>
    </row>
    <row r="280" spans="21:21">
      <c r="U280" s="107"/>
    </row>
    <row r="281" spans="21:21">
      <c r="U281" s="107"/>
    </row>
    <row r="282" spans="21:21">
      <c r="U282" s="107"/>
    </row>
    <row r="283" spans="21:21">
      <c r="U283" s="107"/>
    </row>
    <row r="284" spans="21:21">
      <c r="U284" s="107"/>
    </row>
    <row r="285" spans="21:21">
      <c r="U285" s="107"/>
    </row>
    <row r="286" spans="21:21">
      <c r="U286" s="107"/>
    </row>
    <row r="287" spans="21:21">
      <c r="U287" s="107"/>
    </row>
    <row r="288" spans="21:21">
      <c r="U288" s="107"/>
    </row>
    <row r="289" spans="21:21">
      <c r="U289" s="107"/>
    </row>
    <row r="290" spans="21:21">
      <c r="U290" s="107"/>
    </row>
    <row r="291" spans="21:21">
      <c r="U291" s="107"/>
    </row>
    <row r="292" spans="21:21">
      <c r="U292" s="107"/>
    </row>
    <row r="293" spans="21:21">
      <c r="U293" s="107"/>
    </row>
    <row r="294" spans="21:21">
      <c r="U294" s="107"/>
    </row>
    <row r="295" spans="21:21">
      <c r="U295" s="107"/>
    </row>
    <row r="296" spans="21:21">
      <c r="U296" s="107"/>
    </row>
    <row r="297" spans="21:21">
      <c r="U297" s="107"/>
    </row>
    <row r="298" spans="21:21">
      <c r="U298" s="107"/>
    </row>
    <row r="299" spans="21:21">
      <c r="U299" s="107"/>
    </row>
    <row r="300" spans="21:21">
      <c r="U300" s="107"/>
    </row>
    <row r="301" spans="21:21">
      <c r="U301" s="107"/>
    </row>
    <row r="302" spans="21:21">
      <c r="U302" s="107"/>
    </row>
    <row r="303" spans="21:21">
      <c r="U303" s="107"/>
    </row>
    <row r="304" spans="21:21">
      <c r="U304" s="107"/>
    </row>
    <row r="305" spans="21:21">
      <c r="U305" s="107"/>
    </row>
    <row r="306" spans="21:21">
      <c r="U306" s="107"/>
    </row>
    <row r="307" spans="21:21">
      <c r="U307" s="107"/>
    </row>
    <row r="308" spans="21:21">
      <c r="U308" s="107"/>
    </row>
    <row r="309" spans="21:21">
      <c r="U309" s="107"/>
    </row>
    <row r="310" spans="21:21">
      <c r="U310" s="107"/>
    </row>
    <row r="311" spans="21:21">
      <c r="U311" s="107"/>
    </row>
    <row r="312" spans="21:21">
      <c r="U312" s="107"/>
    </row>
    <row r="313" spans="21:21">
      <c r="U313" s="107"/>
    </row>
    <row r="314" spans="21:21">
      <c r="U314" s="107"/>
    </row>
    <row r="315" spans="21:21">
      <c r="U315" s="107"/>
    </row>
    <row r="316" spans="21:21">
      <c r="U316" s="107"/>
    </row>
    <row r="317" spans="21:21">
      <c r="U317" s="107"/>
    </row>
    <row r="318" spans="21:21">
      <c r="U318" s="107"/>
    </row>
    <row r="319" spans="21:21">
      <c r="U319" s="107"/>
    </row>
    <row r="320" spans="21:21">
      <c r="U320" s="107"/>
    </row>
    <row r="321" spans="21:21">
      <c r="U321" s="107"/>
    </row>
    <row r="322" spans="21:21">
      <c r="U322" s="107"/>
    </row>
    <row r="323" spans="21:21">
      <c r="U323" s="107"/>
    </row>
    <row r="324" spans="21:21">
      <c r="U324" s="107"/>
    </row>
    <row r="325" spans="21:21">
      <c r="U325" s="107"/>
    </row>
    <row r="326" spans="21:21">
      <c r="U326" s="107"/>
    </row>
    <row r="327" spans="21:21">
      <c r="U327" s="107"/>
    </row>
    <row r="328" spans="21:21">
      <c r="U328" s="107"/>
    </row>
    <row r="329" spans="21:21">
      <c r="U329" s="107"/>
    </row>
    <row r="330" spans="21:21">
      <c r="U330" s="107"/>
    </row>
    <row r="331" spans="21:21">
      <c r="U331" s="107"/>
    </row>
    <row r="332" spans="21:21">
      <c r="U332" s="107"/>
    </row>
    <row r="333" spans="21:21">
      <c r="U333" s="107"/>
    </row>
    <row r="334" spans="21:21">
      <c r="U334" s="107"/>
    </row>
    <row r="335" spans="21:21">
      <c r="U335" s="107"/>
    </row>
    <row r="336" spans="21:21">
      <c r="U336" s="107"/>
    </row>
    <row r="337" spans="21:21">
      <c r="U337" s="107"/>
    </row>
    <row r="338" spans="21:21">
      <c r="U338" s="107"/>
    </row>
    <row r="339" spans="21:21">
      <c r="U339" s="107"/>
    </row>
    <row r="340" spans="21:21">
      <c r="U340" s="107"/>
    </row>
    <row r="530" spans="7:7">
      <c r="G530" s="28">
        <f>3210*0.4</f>
        <v>1284</v>
      </c>
    </row>
  </sheetData>
  <autoFilter ref="I6:U175"/>
  <mergeCells count="289">
    <mergeCell ref="M84:M85"/>
    <mergeCell ref="N17:N20"/>
    <mergeCell ref="R17:R20"/>
    <mergeCell ref="P7:P11"/>
    <mergeCell ref="R7:R11"/>
    <mergeCell ref="P68:P74"/>
    <mergeCell ref="Q53:Q67"/>
    <mergeCell ref="Q68:Q74"/>
    <mergeCell ref="R53:R67"/>
    <mergeCell ref="R68:R74"/>
    <mergeCell ref="P76:P77"/>
    <mergeCell ref="P35:P37"/>
    <mergeCell ref="Q35:Q37"/>
    <mergeCell ref="R35:R37"/>
    <mergeCell ref="P13:P16"/>
    <mergeCell ref="P17:P20"/>
    <mergeCell ref="Q17:Q20"/>
    <mergeCell ref="O8:O11"/>
    <mergeCell ref="N7:N11"/>
    <mergeCell ref="M169:M174"/>
    <mergeCell ref="N169:N174"/>
    <mergeCell ref="P169:P174"/>
    <mergeCell ref="Q169:Q174"/>
    <mergeCell ref="N84:N85"/>
    <mergeCell ref="M102:M112"/>
    <mergeCell ref="N102:N112"/>
    <mergeCell ref="P102:P112"/>
    <mergeCell ref="Q110:Q112"/>
    <mergeCell ref="P88:P94"/>
    <mergeCell ref="M162:M163"/>
    <mergeCell ref="N162:N163"/>
    <mergeCell ref="O163:O164"/>
    <mergeCell ref="P164:P165"/>
    <mergeCell ref="P122:P123"/>
    <mergeCell ref="Q122:Q123"/>
    <mergeCell ref="P124:P128"/>
    <mergeCell ref="M124:M128"/>
    <mergeCell ref="N124:N128"/>
    <mergeCell ref="Q124:Q128"/>
    <mergeCell ref="M138:M152"/>
    <mergeCell ref="M129:M137"/>
    <mergeCell ref="Q129:Q137"/>
    <mergeCell ref="M119:M123"/>
    <mergeCell ref="M164:M165"/>
    <mergeCell ref="N164:N165"/>
    <mergeCell ref="M166:M167"/>
    <mergeCell ref="N166:N167"/>
    <mergeCell ref="P166:P167"/>
    <mergeCell ref="Q166:Q167"/>
    <mergeCell ref="R166:R167"/>
    <mergeCell ref="Q164:Q165"/>
    <mergeCell ref="R164:R165"/>
    <mergeCell ref="A129:A174"/>
    <mergeCell ref="L153:L161"/>
    <mergeCell ref="L164:L165"/>
    <mergeCell ref="L166:L167"/>
    <mergeCell ref="L169:L174"/>
    <mergeCell ref="I53:I67"/>
    <mergeCell ref="K53:K67"/>
    <mergeCell ref="L53:L67"/>
    <mergeCell ref="J53:J67"/>
    <mergeCell ref="L68:L74"/>
    <mergeCell ref="L76:L78"/>
    <mergeCell ref="L88:L94"/>
    <mergeCell ref="L97:L100"/>
    <mergeCell ref="L102:L103"/>
    <mergeCell ref="L114:L118"/>
    <mergeCell ref="L110:L112"/>
    <mergeCell ref="L124:L128"/>
    <mergeCell ref="K88:K94"/>
    <mergeCell ref="K166:K167"/>
    <mergeCell ref="L141:L152"/>
    <mergeCell ref="D138:D152"/>
    <mergeCell ref="H138:H152"/>
    <mergeCell ref="C153:C161"/>
    <mergeCell ref="B102:B118"/>
    <mergeCell ref="D153:D161"/>
    <mergeCell ref="H153:H161"/>
    <mergeCell ref="C164:C165"/>
    <mergeCell ref="D164:D165"/>
    <mergeCell ref="G164:G165"/>
    <mergeCell ref="H164:H165"/>
    <mergeCell ref="D166:D167"/>
    <mergeCell ref="H166:H167"/>
    <mergeCell ref="C169:C174"/>
    <mergeCell ref="D169:D174"/>
    <mergeCell ref="H169:H174"/>
    <mergeCell ref="G170:G174"/>
    <mergeCell ref="G166:G167"/>
    <mergeCell ref="C166:C167"/>
    <mergeCell ref="G129:G161"/>
    <mergeCell ref="D80:D87"/>
    <mergeCell ref="A119:A123"/>
    <mergeCell ref="B119:B123"/>
    <mergeCell ref="C122:C123"/>
    <mergeCell ref="D122:D123"/>
    <mergeCell ref="H122:H123"/>
    <mergeCell ref="A124:A128"/>
    <mergeCell ref="B124:B128"/>
    <mergeCell ref="C124:C128"/>
    <mergeCell ref="D124:D128"/>
    <mergeCell ref="G124:G128"/>
    <mergeCell ref="H124:H128"/>
    <mergeCell ref="C114:C118"/>
    <mergeCell ref="D114:D118"/>
    <mergeCell ref="G114:G118"/>
    <mergeCell ref="H114:H118"/>
    <mergeCell ref="H110:H112"/>
    <mergeCell ref="D97:D100"/>
    <mergeCell ref="G97:G100"/>
    <mergeCell ref="C17:C20"/>
    <mergeCell ref="B129:B174"/>
    <mergeCell ref="C129:C137"/>
    <mergeCell ref="D129:D137"/>
    <mergeCell ref="H129:H137"/>
    <mergeCell ref="C138:C152"/>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G68:G72"/>
    <mergeCell ref="G73:G74"/>
    <mergeCell ref="H68:H72"/>
    <mergeCell ref="H73:H74"/>
    <mergeCell ref="A32:A52"/>
    <mergeCell ref="C35:C37"/>
    <mergeCell ref="D35:D37"/>
    <mergeCell ref="G35:G37"/>
    <mergeCell ref="H35:H37"/>
    <mergeCell ref="D38:D49"/>
    <mergeCell ref="A22:A31"/>
    <mergeCell ref="C22:C23"/>
    <mergeCell ref="D22:D23"/>
    <mergeCell ref="G22:G23"/>
    <mergeCell ref="H22:H23"/>
    <mergeCell ref="B32:B52"/>
    <mergeCell ref="B22:B31"/>
    <mergeCell ref="C38:C49"/>
    <mergeCell ref="G38:G49"/>
    <mergeCell ref="H38:H49"/>
    <mergeCell ref="L17:L20"/>
    <mergeCell ref="G2:R2"/>
    <mergeCell ref="M4:R4"/>
    <mergeCell ref="M13:M16"/>
    <mergeCell ref="N13:N16"/>
    <mergeCell ref="Q13:Q16"/>
    <mergeCell ref="R13:R16"/>
    <mergeCell ref="H13:H16"/>
    <mergeCell ref="D17:D20"/>
    <mergeCell ref="H17:H20"/>
    <mergeCell ref="H8:H11"/>
    <mergeCell ref="G14:G15"/>
    <mergeCell ref="S2:U3"/>
    <mergeCell ref="S4:U4"/>
    <mergeCell ref="U8:U11"/>
    <mergeCell ref="U13:U16"/>
    <mergeCell ref="U35:U37"/>
    <mergeCell ref="U17:U20"/>
    <mergeCell ref="Q38:Q49"/>
    <mergeCell ref="U42:U49"/>
    <mergeCell ref="B2:F2"/>
    <mergeCell ref="A3:F3"/>
    <mergeCell ref="A4:F4"/>
    <mergeCell ref="B8:B21"/>
    <mergeCell ref="G3:R3"/>
    <mergeCell ref="A5:B5"/>
    <mergeCell ref="C5:D5"/>
    <mergeCell ref="E5:F5"/>
    <mergeCell ref="I4:K4"/>
    <mergeCell ref="A7:G7"/>
    <mergeCell ref="C13:C16"/>
    <mergeCell ref="D13:D16"/>
    <mergeCell ref="A8:A21"/>
    <mergeCell ref="C8:C12"/>
    <mergeCell ref="L8:L11"/>
    <mergeCell ref="L13:L16"/>
    <mergeCell ref="U124:U128"/>
    <mergeCell ref="U129:U137"/>
    <mergeCell ref="U138:U152"/>
    <mergeCell ref="I5:J5"/>
    <mergeCell ref="L38:L49"/>
    <mergeCell ref="K35:K36"/>
    <mergeCell ref="N35:N37"/>
    <mergeCell ref="M35:M37"/>
    <mergeCell ref="N53:N67"/>
    <mergeCell ref="N68:N74"/>
    <mergeCell ref="R42:R49"/>
    <mergeCell ref="M7:M11"/>
    <mergeCell ref="M38:M49"/>
    <mergeCell ref="N38:N49"/>
    <mergeCell ref="P38:P49"/>
    <mergeCell ref="M17:M20"/>
    <mergeCell ref="R138:R152"/>
    <mergeCell ref="R122:R123"/>
    <mergeCell ref="R124:R128"/>
    <mergeCell ref="R129:R137"/>
    <mergeCell ref="N119:N123"/>
    <mergeCell ref="L80:L82"/>
    <mergeCell ref="M80:M82"/>
    <mergeCell ref="N80:N82"/>
    <mergeCell ref="N138:N152"/>
    <mergeCell ref="P138:P152"/>
    <mergeCell ref="Q138:Q152"/>
    <mergeCell ref="N129:N137"/>
    <mergeCell ref="P129:P137"/>
    <mergeCell ref="U169:U174"/>
    <mergeCell ref="U164:U165"/>
    <mergeCell ref="S166:S167"/>
    <mergeCell ref="T166:T167"/>
    <mergeCell ref="U166:U167"/>
    <mergeCell ref="U153:U161"/>
    <mergeCell ref="R169:R174"/>
    <mergeCell ref="P162:P163"/>
    <mergeCell ref="Q162:Q163"/>
    <mergeCell ref="R153:R161"/>
    <mergeCell ref="P95:P96"/>
    <mergeCell ref="M88:M94"/>
    <mergeCell ref="N88:N94"/>
    <mergeCell ref="Q88:Q94"/>
    <mergeCell ref="R88:R94"/>
    <mergeCell ref="Q114:Q118"/>
    <mergeCell ref="R114:R118"/>
    <mergeCell ref="P114:P118"/>
    <mergeCell ref="R95:R96"/>
    <mergeCell ref="R97:R100"/>
    <mergeCell ref="N114:N118"/>
    <mergeCell ref="M114:M118"/>
    <mergeCell ref="Q103:Q109"/>
    <mergeCell ref="R103:R109"/>
    <mergeCell ref="M97:M100"/>
    <mergeCell ref="P97:P100"/>
    <mergeCell ref="N97:N100"/>
    <mergeCell ref="Q97:Q100"/>
    <mergeCell ref="R110:R112"/>
    <mergeCell ref="V76:V77"/>
    <mergeCell ref="U114:U118"/>
    <mergeCell ref="U110:U112"/>
    <mergeCell ref="U122:U123"/>
    <mergeCell ref="K153:K161"/>
    <mergeCell ref="U53:U67"/>
    <mergeCell ref="U68:U74"/>
    <mergeCell ref="M53:M67"/>
    <mergeCell ref="M68:M74"/>
    <mergeCell ref="P53:P67"/>
    <mergeCell ref="M153:M161"/>
    <mergeCell ref="N153:N161"/>
    <mergeCell ref="P153:P161"/>
    <mergeCell ref="Q153:Q161"/>
    <mergeCell ref="L138:L139"/>
    <mergeCell ref="Q76:Q78"/>
    <mergeCell ref="R76:R78"/>
    <mergeCell ref="L129:L130"/>
    <mergeCell ref="L132:L137"/>
    <mergeCell ref="O88:O94"/>
    <mergeCell ref="M75:M79"/>
    <mergeCell ref="N75:N79"/>
    <mergeCell ref="M95:M96"/>
    <mergeCell ref="N95:N96"/>
  </mergeCells>
  <hyperlinks>
    <hyperlink ref="L17" r:id="rId1"/>
    <hyperlink ref="L21" r:id="rId2"/>
    <hyperlink ref="L37" r:id="rId3"/>
    <hyperlink ref="L76" r:id="rId4"/>
    <hyperlink ref="L79" r:id="rId5"/>
    <hyperlink ref="L97" r:id="rId6"/>
    <hyperlink ref="L102" r:id="rId7"/>
    <hyperlink ref="L104" r:id="rId8"/>
    <hyperlink ref="L107" r:id="rId9"/>
    <hyperlink ref="L108" r:id="rId10"/>
    <hyperlink ref="L110" r:id="rId11"/>
    <hyperlink ref="L113" r:id="rId12"/>
    <hyperlink ref="L114" r:id="rId13"/>
    <hyperlink ref="L119" r:id="rId14" display="http://www.ciudadbolivar.gov.co/transparencia/contratacion/informacion_contractual&#10;&#10;Archivo en excel"/>
    <hyperlink ref="L121" r:id="rId15"/>
    <hyperlink ref="L124" r:id="rId16" display="http://www.gobiernobogota.gov.co/transparencia/tramites-servicios"/>
    <hyperlink ref="L166" r:id="rId17"/>
    <hyperlink ref="L169" r:id="rId18"/>
    <hyperlink ref="L164" r:id="rId19"/>
    <hyperlink ref="L163" r:id="rId20"/>
    <hyperlink ref="L38" r:id="rId21" display="http://www.gobiernobogota.gov.co/transparencia/organizacion/directorio-informacion-servidores-publicos-empleados-y-contratistas"/>
    <hyperlink ref="L106" r:id="rId22"/>
    <hyperlink ref="L105" r:id="rId23"/>
    <hyperlink ref="L109" r:id="rId24"/>
    <hyperlink ref="L132" r:id="rId25" display="http://www.ciudadbolivar.gov.co/transparencia/instrumentos-gestion-informacion-publica/relacionados-informacion"/>
    <hyperlink ref="L153" r:id="rId26" display="http://www.ciudadbolivar.gov.co/transparencia/instrumentos-gestion-informacion-publica/relacionados-informacion"/>
    <hyperlink ref="L123" r:id="rId27"/>
    <hyperlink ref="L12" r:id="rId28"/>
    <hyperlink ref="L162" r:id="rId29"/>
    <hyperlink ref="L141" r:id="rId30"/>
    <hyperlink ref="L84" r:id="rId31"/>
    <hyperlink ref="L86" r:id="rId32"/>
    <hyperlink ref="L85" r:id="rId33"/>
    <hyperlink ref="L7" r:id="rId34"/>
    <hyperlink ref="L8" r:id="rId35"/>
    <hyperlink ref="L22" r:id="rId36"/>
    <hyperlink ref="L23" r:id="rId37"/>
    <hyperlink ref="L24" r:id="rId38"/>
    <hyperlink ref="L25" r:id="rId39" display="http://www.ciudadbolivar.gov.co/transparencia/informacion-interes/convocatorias"/>
    <hyperlink ref="L26" r:id="rId40" display="http://www.ciudadbolivar.gov.co/transparencia/informacion-interes/faqs"/>
    <hyperlink ref="L27" r:id="rId41" display="http://www.ciudadbolivar.gov.co/transparencia/informacion-interes/glosario"/>
    <hyperlink ref="L28" r:id="rId42" display="http://www.ciudadbolivar.gov.co/todas-las-noticias"/>
    <hyperlink ref="L29" r:id="rId43" display="http://www.ciudadbolivar.gov.co/calendario/month"/>
    <hyperlink ref="L30" r:id="rId44"/>
    <hyperlink ref="L31" r:id="rId45" display="http://www.ciudadbolivar.gov.co/transparencia/informacion-interes/informacion-adicional"/>
    <hyperlink ref="L32" r:id="rId46" display="http://www.ciudadbolivar.gov.co/transparencia/organizacion/quienes-somos"/>
    <hyperlink ref="L33" r:id="rId47" display="http://www.ciudadbolivar.gov.co/transparencia/organizacion/funciones-y-deberes"/>
    <hyperlink ref="L34" r:id="rId48" display="http://www.ciudadbolivar.gov.co/transparencia/organizacion/procesos-y-procedimientos"/>
    <hyperlink ref="L35" r:id="rId49" display="http://www.ciudadbolivar.gov.co/transparencia/organizacion/organigrama"/>
    <hyperlink ref="L50" r:id="rId50" display="http://www.ciudadbolivar.gov.co/transparencia/organizacion/directorio-entidades"/>
    <hyperlink ref="L51" r:id="rId51" display="http://www.ciudadbolivar.gov.co/transparencia/organizacion/directorio-agremiaciones-asociaciones-y-otros-grupos-interes"/>
    <hyperlink ref="L68" r:id="rId52"/>
    <hyperlink ref="L75" r:id="rId53" display="http://www.ciudadbolivar.gov.co/transparencia/presupuesto/general"/>
    <hyperlink ref="L80" r:id="rId54" display="http://www.ciudadbolivar.gov.co/transparencia/planeacion/planes"/>
    <hyperlink ref="L88" r:id="rId55" display="http://www.ciudadbolivar.gov.co/transparencia/planeacion/plan-gasto-publico"/>
    <hyperlink ref="L95" r:id="rId56" display="http://www.ciudadbolivar.gov.co/transparencia/planeacion/programas-proyectos"/>
    <hyperlink ref="L96" r:id="rId57" display="http://www.ciudadbolivar.gov.co/transparencia/planeacion/metas-objetivos-indicadores"/>
    <hyperlink ref="L87" r:id="rId58"/>
    <hyperlink ref="L120" r:id="rId59" display="http://www.ciudadbolivar.gov.co/transparencia/contratacion/ejecucion_contratos&#10;&#10;Archivo en excel: "/>
    <hyperlink ref="L122" r:id="rId60" display="http://www.ciudadbolivar.gov.co/transparencia/contratacion/plan-anual-adquisiciones"/>
    <hyperlink ref="L129" r:id="rId61" display="http://www.ciudadbolivar.gov.co/transparencia/instrumentos-gestion-informacion-publica/relacionados-informacion"/>
    <hyperlink ref="L140" r:id="rId62"/>
    <hyperlink ref="L138" r:id="rId63" display="http://www.ciudadbolivar.gov.co/transparencia/instrumentos-gestion-informacion-publica/relacionados-informacion"/>
  </hyperlinks>
  <pageMargins left="0" right="0" top="0.74803149606299213" bottom="0.74803149606299213" header="0.51181102362204722" footer="0.51181102362204722"/>
  <pageSetup scale="10" firstPageNumber="0" fitToHeight="3" orientation="landscape" horizontalDpi="4294967293" r:id="rId64"/>
  <drawing r:id="rId65"/>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ARCADIO</cp:lastModifiedBy>
  <cp:revision>9</cp:revision>
  <cp:lastPrinted>2017-07-18T20:27:53Z</cp:lastPrinted>
  <dcterms:created xsi:type="dcterms:W3CDTF">2014-09-04T19:32:28Z</dcterms:created>
  <dcterms:modified xsi:type="dcterms:W3CDTF">2019-09-30T00:01:08Z</dcterms:modified>
  <dc:language>es-CO</dc:language>
</cp:coreProperties>
</file>