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Hoja1" sheetId="1" r:id="rId1"/>
    <sheet name="Validadores (2)" sheetId="2" state="hidden" r:id="rId2"/>
  </sheets>
  <externalReferences>
    <externalReference r:id="rId5"/>
  </externalReference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xlnm._FilterDatabase" localSheetId="0" hidden="1">'Hoja1'!$B$10:$AM$83</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Estrategias">'[1]Val'!$F$3:$F$6</definedName>
    <definedName name="Objetivos_específicos">'[1]Val'!$E$3:$E$6</definedName>
    <definedName name="Periodo">'Validadores (2)'!$B$3:$B$5</definedName>
    <definedName name="Política_Pública">'Validadores (2)'!$C$3</definedName>
    <definedName name="Sector">'Validadores (2)'!$BF$3:$BF$17</definedName>
  </definedNames>
  <calcPr fullCalcOnLoad="1"/>
</workbook>
</file>

<file path=xl/comments1.xml><?xml version="1.0" encoding="utf-8"?>
<comments xmlns="http://schemas.openxmlformats.org/spreadsheetml/2006/main">
  <authors>
    <author>Laura Jinneth Patarroyo Gomez</author>
    <author>Gloria Liliana Maldonado Gomez</author>
    <author>Ingrid Johana Molina Berbeo</author>
  </authors>
  <commentList>
    <comment ref="AJ13" authorId="0">
      <text>
        <r>
          <rPr>
            <b/>
            <sz val="9"/>
            <rFont val="Tahoma"/>
            <family val="2"/>
          </rPr>
          <t>Laura Jinneth Patarroyo Gómez:</t>
        </r>
        <r>
          <rPr>
            <sz val="9"/>
            <rFont val="Tahoma"/>
            <family val="2"/>
          </rPr>
          <t xml:space="preserve">
Registrar el presupuesto de la meta</t>
        </r>
      </text>
    </comment>
    <comment ref="AI15" authorId="0">
      <text>
        <r>
          <rPr>
            <b/>
            <sz val="9"/>
            <rFont val="Tahoma"/>
            <family val="2"/>
          </rPr>
          <t>Laura Jinneth Patarroyo Gómez:</t>
        </r>
        <r>
          <rPr>
            <sz val="9"/>
            <rFont val="Tahoma"/>
            <family val="2"/>
          </rPr>
          <t xml:space="preserve">
Difiere de la meta registrada en el plan publicado</t>
        </r>
      </text>
    </comment>
    <comment ref="AJ16" authorId="0">
      <text>
        <r>
          <rPr>
            <b/>
            <sz val="9"/>
            <rFont val="Tahoma"/>
            <family val="2"/>
          </rPr>
          <t>Laura Jinneth Patarroyo Gómez:</t>
        </r>
        <r>
          <rPr>
            <sz val="9"/>
            <rFont val="Tahoma"/>
            <family val="2"/>
          </rPr>
          <t xml:space="preserve">
Registrar presupuesto de la meta</t>
        </r>
      </text>
    </comment>
    <comment ref="AG50" authorId="1">
      <text>
        <r>
          <rPr>
            <b/>
            <sz val="9"/>
            <rFont val="Tahoma"/>
            <family val="2"/>
          </rPr>
          <t>Gloria Liliana Maldonado Gomez:</t>
        </r>
        <r>
          <rPr>
            <sz val="9"/>
            <rFont val="Tahoma"/>
            <family val="2"/>
          </rPr>
          <t xml:space="preserve">
porfavor vincular a programa o proyecto institucional</t>
        </r>
      </text>
    </comment>
    <comment ref="AM58" authorId="2">
      <text>
        <r>
          <rPr>
            <b/>
            <sz val="9"/>
            <rFont val="Tahoma"/>
            <family val="2"/>
          </rPr>
          <t>Ingrid Johana Molina Berbeo:</t>
        </r>
        <r>
          <rPr>
            <sz val="9"/>
            <rFont val="Tahoma"/>
            <family val="2"/>
          </rPr>
          <t xml:space="preserve">
Se valida la cifra general de diálogos y de participantes en los diálogos.
No es posible validar el número de diálogos (2) orientados a esta población</t>
        </r>
      </text>
    </comment>
    <comment ref="AM59" authorId="2">
      <text>
        <r>
          <rPr>
            <b/>
            <sz val="9"/>
            <rFont val="Tahoma"/>
            <family val="2"/>
          </rPr>
          <t>Ingrid Johana Molina Berbeo:</t>
        </r>
        <r>
          <rPr>
            <sz val="9"/>
            <rFont val="Tahoma"/>
            <family val="2"/>
          </rPr>
          <t xml:space="preserve">
Se valida la cifra general de diálogos y de participantes en los diálogos.
No es posible validar el número de diálogos (2) orientados a esta población</t>
        </r>
      </text>
    </comment>
    <comment ref="AK10" authorId="0">
      <text>
        <r>
          <rPr>
            <sz val="9"/>
            <rFont val="Tahoma"/>
            <family val="2"/>
          </rPr>
          <t>Tambièn podìa ubicarse en su formulaciòn inicial las opciones
- No disponible (ND), cuando solo es posible determinar el presupuesto hasta el final de cada vigencia.
- No aplica (NA), cuando no es posible determinar el presupuesto, dado que la acciòn se realiza por gestiòn o gastos de funcionamiento.</t>
        </r>
      </text>
    </comment>
  </commentList>
</comments>
</file>

<file path=xl/sharedStrings.xml><?xml version="1.0" encoding="utf-8"?>
<sst xmlns="http://schemas.openxmlformats.org/spreadsheetml/2006/main" count="2119" uniqueCount="1145">
  <si>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</si>
  <si>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</si>
  <si>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</si>
  <si>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</si>
  <si>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</si>
  <si>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</si>
  <si>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</si>
  <si>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</si>
  <si>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</si>
  <si>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</si>
  <si>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</si>
  <si>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</si>
  <si>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</si>
  <si>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</si>
  <si>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</si>
  <si>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</si>
  <si>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</si>
  <si>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</si>
  <si>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</si>
  <si>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</si>
  <si>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</si>
  <si>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</si>
  <si>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</si>
  <si>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</si>
  <si>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</si>
  <si>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</si>
  <si>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</si>
  <si>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</si>
  <si>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</si>
  <si>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</si>
  <si>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</si>
  <si>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</si>
  <si>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</si>
  <si>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</si>
  <si>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</si>
  <si>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</si>
  <si>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</si>
  <si>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</si>
  <si>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</si>
  <si>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</si>
  <si>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</si>
  <si>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</si>
  <si>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</si>
  <si>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</si>
  <si>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</si>
  <si>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</si>
  <si>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</si>
  <si>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</si>
  <si>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</si>
  <si>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</si>
  <si>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</si>
  <si>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</si>
  <si>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</si>
  <si>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</si>
  <si>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</si>
  <si>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</si>
  <si>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</si>
  <si>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</si>
  <si>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</si>
  <si>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</si>
  <si>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</si>
  <si>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</si>
  <si>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</si>
  <si>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</si>
  <si>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</si>
  <si>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</si>
  <si>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</si>
  <si>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</si>
  <si>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</si>
  <si>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</si>
  <si>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</si>
  <si>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</si>
  <si>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</si>
  <si>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</si>
  <si>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</si>
  <si>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</si>
  <si>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</si>
  <si>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</si>
  <si>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</si>
  <si>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</si>
  <si>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</si>
  <si>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</si>
  <si>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</si>
  <si>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</si>
  <si>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</si>
  <si>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</si>
  <si>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</si>
  <si>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</si>
  <si>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</si>
  <si>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</si>
  <si>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</si>
  <si>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</si>
  <si>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</si>
  <si>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</si>
  <si>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</si>
  <si>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</si>
  <si>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</si>
  <si>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</si>
  <si>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</si>
  <si>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</si>
  <si>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</si>
  <si>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</si>
  <si>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</si>
  <si>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</si>
  <si>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</si>
  <si>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</si>
  <si>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</si>
  <si>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</si>
  <si>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</si>
  <si>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</si>
  <si>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</si>
  <si>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</si>
  <si>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</si>
  <si>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</si>
  <si>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</si>
  <si>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</si>
  <si>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</si>
  <si>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</si>
  <si>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</si>
  <si>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</si>
  <si>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</si>
  <si>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Población específica</t>
  </si>
  <si>
    <t>_01_Prevención_y_atención_de_la_maternidad_y_la_paternidad_tempranas</t>
  </si>
  <si>
    <t xml:space="preserve">_101_Prevención_y_atención_integral_de_la_paternidad_y_la_maternidad_temprana </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</si>
  <si>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</si>
  <si>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</si>
  <si>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</si>
  <si>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</si>
  <si>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</si>
  <si>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</si>
  <si>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</si>
  <si>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</si>
  <si>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</si>
  <si>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</si>
  <si>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</si>
  <si>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</si>
  <si>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</si>
  <si>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</si>
  <si>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</si>
  <si>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</si>
  <si>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</si>
  <si>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</si>
  <si>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</si>
  <si>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</si>
  <si>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</si>
  <si>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</si>
  <si>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</si>
  <si>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</si>
  <si>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</si>
  <si>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</si>
  <si>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</si>
  <si>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</si>
  <si>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</si>
  <si>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</si>
  <si>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</si>
  <si>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</si>
  <si>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</si>
  <si>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</si>
  <si>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</si>
  <si>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</si>
  <si>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</si>
  <si>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</si>
  <si>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</si>
  <si>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</si>
  <si>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</si>
  <si>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</si>
  <si>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PRESUPUESTO ASOCIADO</t>
  </si>
  <si>
    <t>Entidad del Distrito responsable del reporte de la ejecución</t>
  </si>
  <si>
    <t>Responsable reporte de Ejecución de cada acción de las políticas</t>
  </si>
  <si>
    <t xml:space="preserve">Nombre del Proyecto
 (si Aplica)
</t>
  </si>
  <si>
    <t>Correo electrónico</t>
  </si>
  <si>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</si>
  <si>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</si>
  <si>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</si>
  <si>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</si>
  <si>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</si>
  <si>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</si>
  <si>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</si>
  <si>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</si>
  <si>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</si>
  <si>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</si>
  <si>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</si>
  <si>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</si>
  <si>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</si>
  <si>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</si>
  <si>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</si>
  <si>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</si>
  <si>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</si>
  <si>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</si>
  <si>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</si>
  <si>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</si>
  <si>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</si>
  <si>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</si>
  <si>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</si>
  <si>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</si>
  <si>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</si>
  <si>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</si>
  <si>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</si>
  <si>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</si>
  <si>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</si>
  <si>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</si>
  <si>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</si>
  <si>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</si>
  <si>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</si>
  <si>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</si>
  <si>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</si>
  <si>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</si>
  <si>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</si>
  <si>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</si>
  <si>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</si>
  <si>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</si>
  <si>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</si>
  <si>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</si>
  <si>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</si>
  <si>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</si>
  <si>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</si>
  <si>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</si>
  <si>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</si>
  <si>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</si>
  <si>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</si>
  <si>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</si>
  <si>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</si>
  <si>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</si>
  <si>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</si>
  <si>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</si>
  <si>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</si>
  <si>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</si>
  <si>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</si>
  <si>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</si>
  <si>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</si>
  <si>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</si>
  <si>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</si>
  <si>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</si>
  <si>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</si>
  <si>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</si>
  <si>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</si>
  <si>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</si>
  <si>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</si>
  <si>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</si>
  <si>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Gestar_procesos_de_discusión_y_promover_acciones_concretas_acerca_de_las_políticas_y_las_disposiciones_legales_que_rigen_el_sistema_educativo_nacional_y_reevaluarlos_para_adaptarlos_a_las_necesidades_reales_de_las_y_los_jóvenes</t>
  </si>
  <si>
    <t>Promover_procesos_pedagógicos_que_permitan_rescatar_y_sensibilizar_sobre_la_historia_las_identidades_las_tradiciones_la_interculturalidad_las_Necesidades_Educativas_Especiales_la_diversidad_étnica_las_expresiones_juveniles_y_las_culturas_de_nuestros_pueblos</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</si>
  <si>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</si>
  <si>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</si>
  <si>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Matriz de Seguimiento Políticas Públicas Poblacionales</t>
  </si>
  <si>
    <t>Entidad que diligencia</t>
  </si>
  <si>
    <t>Profesional que diligencia</t>
  </si>
  <si>
    <t>Fecha de entrega</t>
  </si>
  <si>
    <t>Política Pública</t>
  </si>
  <si>
    <t>Fecha de finalización</t>
  </si>
  <si>
    <t>Fecha de inicio</t>
  </si>
  <si>
    <t>Sector Distrital
(Elegir sector al que reporta)</t>
  </si>
  <si>
    <t>Otro 
(Nivel Nacional, ONG, Sociedad Civil, por favor indicar el nombre)</t>
  </si>
  <si>
    <t>Contacto</t>
  </si>
  <si>
    <t>Teléfono</t>
  </si>
  <si>
    <t>Semestre 1</t>
  </si>
  <si>
    <t>Semestre 2</t>
  </si>
  <si>
    <t>Estrategia</t>
  </si>
  <si>
    <t>Importancia relativa de la acción (%)</t>
  </si>
  <si>
    <t>Tiempo de ejecución de la acción</t>
  </si>
  <si>
    <t>Dimensiones</t>
  </si>
  <si>
    <t>_02_Pilar_Democracia_Urbana</t>
  </si>
  <si>
    <t>_03_Pilar_Construcción_de_Comunidad_y_Cultura_Ciudadana</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</si>
  <si>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</si>
  <si>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</si>
  <si>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</si>
  <si>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</si>
  <si>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</si>
  <si>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</si>
  <si>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</si>
  <si>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</si>
  <si>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</si>
  <si>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</si>
  <si>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</si>
  <si>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</si>
  <si>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</si>
  <si>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</si>
  <si>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Política_Pública_de_Juventud</t>
  </si>
  <si>
    <t>_102_Desarrollo_integral_desde_la_gestación_hasta_la_adolescencia</t>
  </si>
  <si>
    <t>_111_Calles_Alternativas</t>
  </si>
  <si>
    <t>_117_Acceso_y_permanencia_con_enfoque_local</t>
  </si>
  <si>
    <t>_148_Seguridad_y_convivencia_para_Bogotá</t>
  </si>
  <si>
    <t>_151_Acceso_a_la_Justicia</t>
  </si>
  <si>
    <t>_112_Distrito_joven</t>
  </si>
  <si>
    <t>_157_Intervención_integral_en_territorios_y_poblaciones_priorizadas_a_través_de_cultura,_recreación_y_deporte</t>
  </si>
  <si>
    <t>Formulación PA</t>
  </si>
  <si>
    <t xml:space="preserve">Código del Proyecto 
</t>
  </si>
  <si>
    <t>Pilar o Eje 
Plan de Desarrollo Distrital</t>
  </si>
  <si>
    <t xml:space="preserve">Programa
Plan de Desarrollo Distrital </t>
  </si>
  <si>
    <t>Proyectos Estratégicos 
Plan de Desarrollo Distrital</t>
  </si>
  <si>
    <t>PLAN DE DESARROLLO DISTRITAL</t>
  </si>
  <si>
    <t>Estructura de la Política</t>
  </si>
  <si>
    <t>Acciones Priorizadas</t>
  </si>
  <si>
    <t>Nombre Indicador</t>
  </si>
  <si>
    <t>Fórmula de cálculo</t>
  </si>
  <si>
    <t>Meta año 2017</t>
  </si>
  <si>
    <t>Meta año 2018</t>
  </si>
  <si>
    <t>Meta año 2019</t>
  </si>
  <si>
    <t>Meta año 2020</t>
  </si>
  <si>
    <t>Resultado indicador año 2017</t>
  </si>
  <si>
    <t>Resultado indicador año 2018</t>
  </si>
  <si>
    <t>Resultado indicador año 2019</t>
  </si>
  <si>
    <t>Resultado indicador año 2020</t>
  </si>
  <si>
    <t>Indicador por cada acción de política</t>
  </si>
  <si>
    <t>Seguimiento Indicador</t>
  </si>
  <si>
    <t>% de Avance Indicador año 2017</t>
  </si>
  <si>
    <t>% de Avance Indicador año 2018</t>
  </si>
  <si>
    <t>% de Avance Indicador año 2019</t>
  </si>
  <si>
    <t>% de Avance Indicador año 2020</t>
  </si>
  <si>
    <t>Identificación Fuente de Financiación</t>
  </si>
  <si>
    <t>Periodo</t>
  </si>
  <si>
    <t xml:space="preserve">POLÍTICA PÚBLICA </t>
  </si>
  <si>
    <t>Pilar Eje/Programa</t>
  </si>
  <si>
    <t>Programa/Proyecto</t>
  </si>
  <si>
    <t>Proyecto/Metas</t>
  </si>
  <si>
    <t>MetaR/Indicador</t>
  </si>
  <si>
    <t>zº</t>
  </si>
  <si>
    <t>Política_Pública</t>
  </si>
  <si>
    <t xml:space="preserve">_Pilar_Eje 
</t>
  </si>
  <si>
    <t>_01_Pilar_Igualdad_de_Calidad_de_Vida</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</si>
  <si>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</si>
  <si>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</si>
  <si>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</si>
  <si>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</si>
  <si>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</si>
  <si>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</si>
  <si>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</si>
  <si>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</si>
  <si>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</si>
  <si>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</si>
  <si>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</si>
  <si>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</si>
  <si>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</si>
  <si>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</si>
  <si>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</si>
  <si>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</si>
  <si>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</si>
  <si>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</si>
  <si>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</si>
  <si>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</si>
  <si>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</si>
  <si>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</si>
  <si>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</si>
  <si>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</si>
  <si>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</si>
  <si>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</si>
  <si>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</si>
  <si>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</si>
  <si>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</si>
  <si>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</si>
  <si>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</si>
  <si>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</si>
  <si>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</si>
  <si>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</si>
  <si>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</si>
  <si>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</si>
  <si>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</si>
  <si>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</si>
  <si>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</si>
  <si>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</si>
  <si>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</si>
  <si>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</si>
  <si>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</si>
  <si>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</si>
  <si>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</si>
  <si>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</si>
  <si>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</si>
  <si>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</si>
  <si>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</si>
  <si>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</si>
  <si>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</si>
  <si>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</si>
  <si>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</si>
  <si>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</si>
  <si>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</si>
  <si>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</si>
  <si>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</si>
  <si>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</si>
  <si>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</si>
  <si>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</si>
  <si>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</si>
  <si>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</si>
  <si>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</si>
  <si>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</si>
  <si>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</si>
  <si>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</si>
  <si>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</si>
  <si>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</si>
  <si>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</si>
  <si>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</si>
  <si>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</si>
  <si>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</si>
  <si>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</si>
  <si>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</si>
  <si>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</si>
  <si>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</si>
  <si>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</si>
  <si>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</si>
  <si>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</si>
  <si>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</si>
  <si>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</si>
  <si>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</si>
  <si>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</si>
  <si>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</si>
  <si>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</si>
  <si>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</si>
  <si>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</si>
  <si>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</si>
  <si>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</si>
  <si>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</si>
  <si>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</si>
  <si>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</si>
  <si>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</si>
  <si>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</si>
  <si>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</si>
  <si>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</si>
  <si>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</si>
  <si>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</si>
  <si>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</si>
  <si>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</si>
  <si>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</si>
  <si>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</si>
  <si>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</si>
  <si>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</si>
  <si>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</si>
  <si>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</si>
  <si>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</si>
  <si>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</si>
  <si>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</si>
  <si>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</si>
  <si>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</si>
  <si>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</si>
  <si>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</si>
  <si>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</si>
  <si>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</si>
  <si>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</si>
  <si>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</si>
  <si>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</si>
  <si>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</si>
  <si>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</si>
  <si>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</si>
  <si>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</si>
  <si>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</si>
  <si>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</si>
  <si>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</si>
  <si>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</si>
  <si>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</si>
  <si>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</si>
  <si>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</si>
  <si>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</si>
  <si>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Lineamiento</t>
  </si>
  <si>
    <t>Objetivo</t>
  </si>
  <si>
    <t>Acciones Concertadas con la Comunidad</t>
  </si>
  <si>
    <t>Acciones Específicas</t>
  </si>
  <si>
    <t>Política Pública Distrital para el Reconocimiento de la Diversidad Cultural y la Garantía de los Derechos de los Afrodescendientes</t>
  </si>
  <si>
    <t>Secretaría Distrital de Gobierno / Subdirección de Asuntos Étnicos</t>
  </si>
  <si>
    <t>Equipo Planes Integrales de Acciones Afirmativas</t>
  </si>
  <si>
    <t>_Mejoramiento_de_la_calidad_de_vida_de_la_población_afrodescendiente_del_Distrito_Capital</t>
  </si>
  <si>
    <t>Ejecutar_de_manera_concertada_los_programas_proyectos_y_acciones_afirmativas_que_conforman_el_Plan</t>
  </si>
  <si>
    <t>Organización_para_la_participación_de_afrodescendientes</t>
  </si>
  <si>
    <t>Designación de un referente Afro para el seguimiento  e implementación de los planes integrales de acciones afirmativas del sector salud para la población Negra, Afrocolombiana y Palenquera.</t>
  </si>
  <si>
    <t>Contratar a un referente Afrodescendiente para el seguimiento e implementación de los planes integrales de Acciones Afirmativas del sector salud para la población Negra, Afrocolombiana y Palenquera</t>
  </si>
  <si>
    <t>Fortalecimiento de prácticas  ancestrales de cuidado de la salud de la población afrodescendiente a través de estrategias promocionales y preventivas a partir de valorar riesgos de la salud pública reconociendo cosmovisiones propias desarrolladas en la estrategia "Kilombos".</t>
  </si>
  <si>
    <t>Atender al 100% de las familias afrodescendientes priorizadas a través de las acciones promocionales y preventivas para el cuidado de la salud, reconociendo cosmovisiones propias desarrolladas en la estrategia "Kilombos".</t>
  </si>
  <si>
    <t xml:space="preserve">Construir una guía metodológica  que permita orientar las acciones diferenciales para población negra, afrodescendiente y palenquera como parte del modelo de atención integral en salud y las rutas integrales de atención en salud. </t>
  </si>
  <si>
    <t>Construir una guía metodológica  que permita orientar las acciones diferenciales para población negra, afrodescendiente y palenquera como parte del modelo de atención integral y las rutas integrales de atención en salud.</t>
  </si>
  <si>
    <t>Atención psicosocial como medida de rehabilitación  a víctimas del conflicto armado afrodescendientes  en el marco del programa PAPSIVI  con enfoque diferencial</t>
  </si>
  <si>
    <t>Atender con enfoque diferencial al 100% de las personas negras, afrodescendientes y palenqueras priorizadas, a través de la medida de rehabilitación a víctimas del conflicto armado en el marco del programa PAPSIVI.</t>
  </si>
  <si>
    <t>Adecuación de los sistemas de información distritales del sector  que permitan captar la variable poblacional (Negras, Afrocolombianas, y Palenqueras) para ser analizada.</t>
  </si>
  <si>
    <t>Identificación y adecuación de los sistemas de información distritales de la Secretaria Distrital de Salud que permitan captar la variable Negras, Afrocolombianas, y Palenqueras para ser analizada</t>
  </si>
  <si>
    <t>Análisis de condiciones de vida, salud y enfermedad  de la población afrodescendiente en Bogotá, con una actualización cada dos años.</t>
  </si>
  <si>
    <t>Realizar un análisis de condiciones de vida y enfermedad de la población Negras, Afrocolombianas, y Palenqueras en Bogotá</t>
  </si>
  <si>
    <t>N/A</t>
  </si>
  <si>
    <t>Claudia Guerrero</t>
  </si>
  <si>
    <t>Leidy Johanna Cabiativa</t>
  </si>
  <si>
    <t>Luz Mireya Ardila Ardila</t>
  </si>
  <si>
    <t>3649090 ext.9383</t>
  </si>
  <si>
    <t>cpguerrero@saludcapital.gov.co</t>
  </si>
  <si>
    <t>3649090 ext.9884</t>
  </si>
  <si>
    <t>ljcabiativa@saludcapital.gov.co</t>
  </si>
  <si>
    <t>3649090 ext.9366</t>
  </si>
  <si>
    <t>Lmardila@saludcapital.gov.co</t>
  </si>
  <si>
    <t>Numero de profesionales afrodescendientes contratados para el seguimiento e implementación de los planes integrales de Acciones Afirmativas del sector salud para la población Negra, Afrocolombiana y Palenquera</t>
  </si>
  <si>
    <t>Sumatoria de profesionales afrodescendientes contratados para el seguimiento e implementación de los planes integrales de Acciones Afirmativas del sector salud para la población Negra, Afrocolombiana y Palenquera</t>
  </si>
  <si>
    <t>Porcentaje de familias afrodescendientes atendidas a través de acciones promocionales y preventivas para el cuidado de la salud desarrolladas en la estrategia "Kilombos".</t>
  </si>
  <si>
    <t xml:space="preserve">(Numero de familias afrodescendientes atendidas a través de  acciones promocionales y preventivas para el cuidado de la salud desarrolladas en la estrategia "Kilombos" (en el 2017 8 Kilombos y 2010  a 2020 10 kilombos)/numero total de familias afrodescendientes priorizadas)*100
 </t>
  </si>
  <si>
    <t xml:space="preserve">
Porcentaje de avance en la construcción de una guía metodológica</t>
  </si>
  <si>
    <t>(Sumatoria de fases o actividades ejecutadas de la construcción de una guía metodológica/sumatoria de fases o actividades programadas)*100
fase1: a 2017 Avance en un 25 % del diseño de una guía metodológica que permita definir un conjunto de procedimientos de acciones diferenciales para la población negra, afrodescendiente y palenquera en el modelo de atención integral en salud y las rutas integrales de atención en salud.
Fase 2:  2018 culminar el Diseño  de una guía metodológica que permita definir un conjunto de procedimientos de acciones diferenciales para la población negra, afrodescendiente y palenquera en el modelo de atención integral en salud y las rutas integrales de atención en salud. 25%
Fase 3:  a 2019 Validación e implementación de  la guía metodológica que permita definir un conjunto de procedimientos de acciones diferenciales para la población negra, afrodescendiente y palenquera en el modelo de atención integral en salud y las rutas integrales de atención en salud. 25%
Fase 4: a 2020 Implementación de la una guía metodológica que permita definir un conjunto de procedimientos de acciones diferenciales para la población negra, afrodescendiente y palenquera en el modelo de atención integral en salud y las rutas integrales de atención en salud. 25%</t>
  </si>
  <si>
    <t>Porcentaje de personas negras, afrodescendientes y palenqueras atendidas a través de la medida de rehabilitación a víctimas del conflicto armado</t>
  </si>
  <si>
    <t xml:space="preserve">(Numero de personas negras, afrodescendientes y palenqueras  victimas del conflicto armado atendidas través de la medida de rehabilitación a víctimas del conflicto armado/ Numero de personas negras, afrodescendientes y palenqueras victimas del conflicto armado priorizadas en el marco del PAPSIVI) *100
</t>
  </si>
  <si>
    <t>Identificación y adecuación de los sistemas de información distritales de la Secretaria Distrital de Salud   que permitan captar la variable Negras, Afrocolombianas, y Palenqueras para ser analizada</t>
  </si>
  <si>
    <t>Porcentaje de avance en el análisis de condiciones de vida y enfermedad de la población Negras, Afrocolombianas, y Palenqueras en Bogotá</t>
  </si>
  <si>
    <t>(Sumatoria de fases o actividades ejecutadas del análisis de condiciones de vida y enfermedad de  la población Negras, Afrocolombianas, y Palenqueras en Bogotá/sumatoria de fases o actividades programadas)*100
Fase  1:  A 2017 Identificación de fuentes de información y definición del plan de análisis que permita evidenciar la situación de salud de la población Negras, Afrocolombianas, y Palenqueras en Bogotá. = 10%
Fase 2: a 2018 Culminar la definición de la metodología y dar inicio al desarrollo del  análisis de condiciones de vida, salud y enfermedad que permita evidenciar  la situación de salud de la población negras, Afrocolombianas, y Palenqueras en Bogotá = 30
Fase 3: a 2019 avance en un 100% en el desarrollo del  análisis de condiciones de vida, salud y enfermedad que permita evidenciar  la situación de salud de la población negras, Afrocolombianas, y Palenqueras en Bogotá. (inicialmente en medio magnético) = 30%
Fase 4: a 2020 actualización y publicación del análisis de condiciones de vida, salud y enfermedad  que  evidencie la situación de salud de la población negras, Afrocolombianas, y Palenqueras en Bogotá. = 30%</t>
  </si>
  <si>
    <t>Fortalecimiento de la participación social y servicio a la ciudadanía</t>
  </si>
  <si>
    <t>A 2020 ciento dos (102) agentes del Sistema General de Seguridad Social en Salud y de otras instancias nacionales, distritales y locales, vinculadas con el sector, interactuaran, según su competencia, en las actividades y en el control social en salud.</t>
  </si>
  <si>
    <t>Se cuenta con el Profesional con pertenencia afrodescendiente el cual inicio el 9 de Mayo de 2017.</t>
  </si>
  <si>
    <t>_03_Igualdad_y_autonomía_para_una_Bogotá_incluyente</t>
  </si>
  <si>
    <t>_105_Distrito_Diverso</t>
  </si>
  <si>
    <t>Atención Integral en Salud</t>
  </si>
  <si>
    <t>Garantizar la atención y mejorar el acceso a los servicios a más de 1.500.000 habitantes de Bogotá D.C. con el nuevo modelo de atención integral.</t>
  </si>
  <si>
    <t>ND</t>
  </si>
  <si>
    <t>Durante el periodo 2017 se da inicio a la implementación de la estrategia de atención diferencial a familias afrodescendientes, la cual desarrolla sus acciones en las cuatro subredes integradas de servicios de salud en el espacio de vida cotidiana de vivienda en concordancia con lineamientos del plan de salud publica de intervenciones colectivas [PSPIC].
427  familias correspondientes a 1,290 personas (corte de información 30 Noviembre 2017 GESI) las cuales fueron priorizadas en cada uno de kilombos por los diferentes procesos organizativos de las localidades permitiendo así el desarrollo de acciones  de identificación y caracterización de  riesgos en salud,  generando un plan familiar  e implementación de 20 estrategias de promoción de la salud y prevención de la enfermedad construidas desde un enfoque diferencial.
Se resalta que esta estrategia se implementa en 8 procesos organizativos "Kilombos" ubicados dos por Subred los cuales tienen una cobertura de población por localidades, finalmente se  cuenta con la  vinculación perfiles en salud   con pertenencia étnica afrodescendiente que fortalecen la implementación del enfoque diferencial. 
Dichos perfiles son sabedoras y comadronas ancestrales quienes desarrollan acciones desde saberes y practicas de la medicina ancestral y perfiles de enfermería o gestores comunitarios que permiten realizar acciones interculturales.</t>
  </si>
  <si>
    <t xml:space="preserve">1187 denominado “Gestión compartida del riesgo y fortalecimiento EPS Capital Salud”, </t>
  </si>
  <si>
    <t xml:space="preserve">Contar con el diseño técnico, operativo, legal y financiero del esquema; poner en marcha y tener una operación completa y consolidada del nuevo esquema de rutas integrales de atención, al finalizar el segundo año de operación (2017) en todas las subredes integradas de servicios de salud. </t>
  </si>
  <si>
    <t>NA</t>
  </si>
  <si>
    <t xml:space="preserve">Se realizaron y aprobaron los  estudios previos y análisis del sector para los Convenios No 1059 y 1079 de noviembre de 2017  con las Sub redes Centro Oriente y Sur Occidente, las cuales se encargarán de  la construcción del avance  de la guía metodológica.
En el marco de los convenios mencionados, se cuenta con el equipo técnico contratado, quienes durante el 2017 realizaron mapeo de actores y apropiación conceptual. </t>
  </si>
  <si>
    <t>A 2020 garantizar la atención integral en salud como medida de reparación a 7.200 personas víctimas del conflicto</t>
  </si>
  <si>
    <t>Se aclara que para el periodo 2017 en coherencia con el indicador el 100% hace referencia al proceso de Diseño y concertación de las acciones que se desarrollaran de manera diferencial como  medida de rehabilitación a personas negra, afrodescendiente y palenquera víctimas del conflicto armado  
Las actividades para esta acción afirmativa están proyectadas para  iniciarse  en el primer trimestre del año 2018  a través de la subred integrada de servicios de Salud Sur, ya que los procesos de dialogo, concertación y planeación culminaron en el mes de diciembre de 2017 con los delegados de la instancia de política Publica, es importante mencionar que se tiene pensado en este trimestre contar con el diseño y concertación de las acciones que se desarrollaran de manera diferencial como  medida de atención en salud colectiva a  personas negra, afrodescendiente y palenquera víctimas del conflicto armado.</t>
  </si>
  <si>
    <t xml:space="preserve">Esta acción afirmativa desarrollara las  acciones a través del Convenio  de cooperación N° 1331 de 2017 suscrito entre la OPS/OMS y SDS en el mes de Diciembre,   el cual tiene como  objetivo aunar esfuerzos para obtener una  "propuesta de la metodología para el uso y análisis de la información como soporte en la toma de decisiones, con enfoque poblacional y diferencial ", como producto de la ejecución del mismo.
En tal sentido, para el periodo 2018 se espera dar inicio a la implementación de las actividades que darán cuenta AL13de los insumos para el avance en lo concerniente a la identificación los sistemas de información distritales de la Secretaria Distrital de salud que permitan captar la variable poblacional (Negras, Afrocolombianas, y Palenqueras)
En el marco del  convenio mencionado  se contará  con el equipo técnico necesario  para el desarrollo de las acciones. 
</t>
  </si>
  <si>
    <t>A 2020 se implementan en el 100% de las localidades del Distrito Capital Intervenciones de vigilancia en salud pública.</t>
  </si>
  <si>
    <t>Acompañar técnicamente el proceso de definición del producto y actividades a desarrollarse en el  convenio de cooperación N° 1331 entre la SDS Y OPS/OMS, ya que parte de sus resultados serán insumos para avanzar en la fase inicial de esta acción afirmativa, sin embargo como el convenio se firmó en el mes de diciembre de 2017 se está a la espera de su implementación.</t>
  </si>
  <si>
    <t>_Fortalecimiento_de_la_cultura_de_la_población_afrodescendiente</t>
  </si>
  <si>
    <t>Adecuación_Institucional_para_la_atención_diferenciada_a_los_afrodescendientes</t>
  </si>
  <si>
    <t>Garantía_de_la_Inclusión_en_las_Políticas_Públicas_Distritales_de_Biodiversidad_Patrimonio_Cultural_y_Cultura_Diversa_de_la_perspectiva_de_la_ancestralidad_africana_del_poblamiento_primigenio</t>
  </si>
  <si>
    <t>_Promoción_de_la_construcción_de_relaciones_de_entendimiento_intercultural_entre_los_afrodescendientes_y_el_conjunto_de_la_población_bogotana</t>
  </si>
  <si>
    <t>_Reconocimiento_y_apoyo_a_las_dinámicas_socioculturales_económicas_y_organizativas_particulares_de_los_afrodescendientes_incluyendo_las_perspectivas_de_género_y_generacionales</t>
  </si>
  <si>
    <t>_Toma_de_medidas_eficaces_especialmente_en_las_esferas_de_la_enseñanza_la_educación_la_cultura_y_la_información_para_combatir_los_prejuicios_que_conduzcan_a_la_discriminación_racial_de_los_afrodescendientes</t>
  </si>
  <si>
    <t>Comunicación_para_el_entendimiento_intercultural</t>
  </si>
  <si>
    <t>Implementar un programa de formación permanente (diplomado, curso, taller y/o seminario) en educación intercultural, que vincule a docentes y orientadores de colegios donde se encuentran estudiantes pertenecientes a comunidades étnicas</t>
  </si>
  <si>
    <t>Implementar cuatro programas de formación permanente (diplomado, curso, taller y/o seminario) en educación intercultural, que vincule a docentes y orientadores de colegios donde se encuentran estudiantes pertenecientes a comunidades étnicas</t>
  </si>
  <si>
    <t>Contribuir a los procesos de educación intercultural con grupos étnicos, a través de su visibilización en la Cátedra de Pedagogía Distrital</t>
  </si>
  <si>
    <t>Realizar una sesión de la cátedra de pedagogía distrital sobre educación intercultural con grupos étnicos.</t>
  </si>
  <si>
    <t>Realizar cuatro reportes identificando las y los maestros afrocolombianos beneficiarios de programas de formación docente</t>
  </si>
  <si>
    <t xml:space="preserve">Identificar a las personas de las comunidades afrodescendientes, palenqueras que se encuentran por fuera del sistema educativo y facilitar su acceso al mismo, mediante la estrategia de Búsqueda Activa de la SED en concertación con las comunidades u organizaciones representates. 
</t>
  </si>
  <si>
    <t>Vincular a las personas de las comunidades afrodescendientes, palenqueras que se encuentran por fuera del sistema educativo y facilitar su acceso al mismo, mediante la estrategia de "Búsqueda Activa"</t>
  </si>
  <si>
    <t xml:space="preserve">Facilitar el acceso y la permanencia de las personas de las comunidades afrodescendientes,  y palenqueras al sistema educativo, a través de la implementación de la Ruta de Acceso y Permanencia Escolar con enfoque diferencial, que permita identificar las barreras y dificultades en el proceso de acceso y permanencia.  
</t>
  </si>
  <si>
    <t xml:space="preserve">Atender diferencialmente a las personas jóvenes y adultas en extraedad de las comunidades afrodescendientes,  y palenqueras, a través de Modelos Educativos Flexibles, concertando la implementacion de los mismos con la comunidad u organizaciones representantes
</t>
  </si>
  <si>
    <t>Atender diferencialmente a las personas jóvenes y adultas en extraedad de las comunidades afrodescendientes,  y palenqueras, a través de Modelos Educativos Flexibles</t>
  </si>
  <si>
    <t>Elaborar un estudio acerca de la viabilidad técnica de la implementación de la minuta diferencial en el Programa de Alimentación Escolar, reconociendo las necesidades y prácticas alimentarias de los grupos étnicos y la población rural en las IED.</t>
  </si>
  <si>
    <t>Fortalecer la implementación de la Cátedra de Estudios Afrocolombianos en Instituciones Educativas Distritales (IED), a través del acompañamiento pedagógico, formación de docentes, difusión de material didáctico y fortalecimiento de redes de maestras y maestros</t>
  </si>
  <si>
    <t>Acompañar pedagógicamente a las IED en el fortalecimiento de la Cátedra de Estudios Afrocolombianos.</t>
  </si>
  <si>
    <t>Prevenir, atender y hacer seguimiento a las situaciones de racismo y discriminación racial en las IED, a través de la implementación de la Ruta de Atención Integral a casos de Racismo y Discriminación Racial.</t>
  </si>
  <si>
    <t>Atender integralmente casos de racismo y discriminación étnico-racial que se presenten en el Sistema Educativo Distrital</t>
  </si>
  <si>
    <t>Fortalecer las prácticas pedagógicas de aula en torno a los estudios afrocolombianos, mediante la entrega, difusión y promoción de material didáctico a las IED</t>
  </si>
  <si>
    <t>Entregar y difundir material didáctico a las IED parara el fortalecimiento de prácticas pedagógicas de aula en torno a los estudios afrocolombianos</t>
  </si>
  <si>
    <t>Contribuir a la visibilización de los procesos de la Cátedra de Estudios Afrocolombianos, a través de la realización de Eventos de Conmemoración de la Semana de la afrocolombianidad en el sector educativo.</t>
  </si>
  <si>
    <t>Realizar cuatro  Eventos de Conmemoración de la Semana de la afrocolombianidad en el sector educativo.</t>
  </si>
  <si>
    <t>Dotación de bibliotecas y bibliobanco de textos escolares sobre orientaciones curriculares de la CEA y temáticas relacionadas con las comunidades Negras, Afrocolombianas, y Palenqueras.</t>
  </si>
  <si>
    <t>Dotar a las IED con bibliotecas o bibliobancos con textos escolares sobre orientaciones curriculares de la CEA y temáticas relacionadas con las comunidades Negras, Afrocolombianas, y Palenqueras.</t>
  </si>
  <si>
    <t>Formar a agentes mediadores de las bibliotecas escolares  de las Instituciones Educativas Distritales en enfoques diferenciales, educación intercultural y Cátedra de Estudios Afrocolombianos.</t>
  </si>
  <si>
    <t>Facilitar el acceso a la educación superior de estudiantes de grupos étnicos, por medio del otorgamiento de 5 % del puntaje total en los procesos de adjudicación de créditos beca de las estrategias de Acceso a Educación Superior de la SED</t>
  </si>
  <si>
    <t>Otorgar 5% del puntaje total en los procesos de adjudicación de créditos beca de las estrategias de Acceso a Educación Superior de la SED a personas afrocolombianas</t>
  </si>
  <si>
    <t>Facilitar el acceso a la educación superior de estudiantes de grupos étnicos, a través de su inclusión en la estrategia de socialización y difusión de los programas de Acceso con Calidad a la Educación Superior</t>
  </si>
  <si>
    <t>Realizar 7 encuentros de socialización y difusión de los programas de Acceso con Calidad a la Educación Superior para la comunidad afrodescendiente</t>
  </si>
  <si>
    <t>Sector Solidario (cooperativas)</t>
  </si>
  <si>
    <t>David Montealegre - Paula Andrea Ocampo- Dirección Formación de Docentes</t>
  </si>
  <si>
    <t>3241000 EXT 2173</t>
  </si>
  <si>
    <t>paocampo@educacionbogotá.gov.co</t>
  </si>
  <si>
    <t>David Montealegre - Jaime Rolando Rodriguez- Dirección Formación de Docentes</t>
  </si>
  <si>
    <t>jrrodriguez@educacionbogota.gov.co</t>
  </si>
  <si>
    <t>David Montealegre - Yeraldil Quimbayo Ocampo- Dirección Formación de Docentes</t>
  </si>
  <si>
    <t>3241000 EXT 2179</t>
  </si>
  <si>
    <t>yquimbayol@educacionbogota.gov.co</t>
  </si>
  <si>
    <t>Edwin Giovanny Rodríguez García - Dirección de Bienestar</t>
  </si>
  <si>
    <t>3241000 Ext. 3119</t>
  </si>
  <si>
    <t>egrodriguez@educacionbogota.gov.co</t>
  </si>
  <si>
    <t>Diana Patricia Martinez Gallego - Dirección de Inclusión</t>
  </si>
  <si>
    <t>3241000/2209</t>
  </si>
  <si>
    <t xml:space="preserve">dmartinez@educacionbogota.gov.co </t>
  </si>
  <si>
    <t>Diana Patricia Martinez Gallego/Claudia Taboada Tapia -Dirección de Inclusión</t>
  </si>
  <si>
    <t>Jerónima Sandicno Ceballos - Dirección de Ciencias, Tecnologías y Medios Educativos</t>
  </si>
  <si>
    <t>3241000 EXT 2409</t>
  </si>
  <si>
    <t>jsandino@educacionbogota.gov.co</t>
  </si>
  <si>
    <t>Diana Marcela Duran Muriel - Dirección de educación media y superior</t>
  </si>
  <si>
    <t>3241000 Ext. 2132</t>
  </si>
  <si>
    <t>educacionsuperior@educacionbogota.gov.co</t>
  </si>
  <si>
    <t>Programas de formación permanente implementados</t>
  </si>
  <si>
    <t>Sumatoria de programas de formación permanente implementados</t>
  </si>
  <si>
    <t>Docentes apoyados en formación posgradual.</t>
  </si>
  <si>
    <t xml:space="preserve">Sumatoria de docentes apoyados en formación posgradual </t>
  </si>
  <si>
    <t>Sumatoria Sesiones de la cátedra de pedagogía distrital sobre educación intercultural con grupos étnicos realizada</t>
  </si>
  <si>
    <t xml:space="preserve">Sumatoria de maestros y maestras de reciente vinculación formados acerca de la educación intercultural, la Cátedra de Estudios Afrocolombianos y los enfoques diferenciales. </t>
  </si>
  <si>
    <t>Número de reportes de realizados</t>
  </si>
  <si>
    <t>Sumatoria de reportes realizados</t>
  </si>
  <si>
    <t xml:space="preserve">Porcentaje de personas de la comunidad afrocolombiana vinculadas al sistema educativo </t>
  </si>
  <si>
    <t>Porcentaje de avance en la ruta de acceso  y permanencia escolar con enfoque diferencial diseñada e implementada</t>
  </si>
  <si>
    <t>Porcentaje de personas afrocolombianas en extraedad atendidas a través de los modelos educativos flexibles</t>
  </si>
  <si>
    <t>Estudios de viabilidad de la implementación de la minuta diferencial en el Programa de Alimentación Escolar</t>
  </si>
  <si>
    <t>Sumatoria de estudios de viabilidad de la implementación de la minuta diferencial en el Programa de Alimentación Escolar</t>
  </si>
  <si>
    <t>Número de IED acompañadas pedagógicamente</t>
  </si>
  <si>
    <t>Sumatoria de IED acompañadas pedagógicamente</t>
  </si>
  <si>
    <t>Porcentaje de casos de racismo atendidos en el Sistema Educativo Distrital</t>
  </si>
  <si>
    <t xml:space="preserve">(Numero de casos atendidos de racismo/ Numero de casos de racismo reportados)*100 </t>
  </si>
  <si>
    <t xml:space="preserve">Número de IED en las que se difunde el material pedagógico </t>
  </si>
  <si>
    <t>Sumatoria de IED en las que se difunde el material</t>
  </si>
  <si>
    <t>Sumatoria de eventos de Conmemoración de la Semana de la afrocolombianidad realizados en el sector educativo.</t>
  </si>
  <si>
    <t>Número de IED dotadas con bibliotecas o bibliobancos con textos escolares sobre orientaciones curriculares de la CEA y temáticas relacionadas con las comunidades Negras, Afrocolombianas, y Palenqueras.</t>
  </si>
  <si>
    <t>Sumatoria  de IED dotadas con bibliotecas o bibliobancos con textos escolares sobre orientaciones curriculares de la CEA y temáticas relacionadas con las comunidades Negras, Afrocolombianas, y Palenqueras.</t>
  </si>
  <si>
    <t>Número de agentes mediadores formados</t>
  </si>
  <si>
    <t>Sumatoria de agentes mediadores formados</t>
  </si>
  <si>
    <t>Porcentaje de personas afrocolombianas a quienes se otorga puntaje adicional con créditos beca adjudicados</t>
  </si>
  <si>
    <t>(Número de personas afrocolombianas a quienes se otorga puntaje adicional por convocatoria / Número de personas afrocolombianas postuladas por convocatoria)*100</t>
  </si>
  <si>
    <t>Número de encuentros de socialización  y difusión de los programas de Acceso con Calidad a la Educación Superior para la comunidad afrodescendiente realizados</t>
  </si>
  <si>
    <t>Sumatoria de encuentros de socialización  y difusión de los programas de Acceso con Calidad a la Educación Superior para la comunidad afrodescendiente realizados</t>
  </si>
  <si>
    <t>_113_Bogotá_reconoce_a sus maestros_maestras_y_directivos_docentes</t>
  </si>
  <si>
    <t>Bogotá  reconoce  a  sus  maestras,  maestros  y  directivos  docentes  líderes  de  la  transformación educativa</t>
  </si>
  <si>
    <t>Cobertura con equidad</t>
  </si>
  <si>
    <t>12,000  niños, niñas,  adolescentes y adultos desescolarizados que se logran matricular en el sistema educativo, a través de estrategias de búsqueda activa</t>
  </si>
  <si>
    <t xml:space="preserve">100% de implementación de la Ruta del Acceso y la Permanencia Escolar  </t>
  </si>
  <si>
    <t>14.449 estudiantes en extra-edad que se atienden en el sistema educativo mediante modelos flexibles y estrategias semiescolarizadas</t>
  </si>
  <si>
    <t xml:space="preserve">Bienestra Estudiantil para todos </t>
  </si>
  <si>
    <t>Oportunidades de aprendizaje desde el enfoque diferencial</t>
  </si>
  <si>
    <t>Implementar el 100% del modelo de atención educativa integral, para avanzar hacia una educación de calidad, que garantice las condiciones en términos de los apoyos requeridos, contenidos educativos, recursos y estrategias para conseguir la participación efectiva de todos los estudiantes, independientemente de sus condiciones o características.</t>
  </si>
  <si>
    <t>Competencias para el ciudadano de hoy</t>
  </si>
  <si>
    <t>100% de IED que ejecutan el nuevo Plan de Lectura y Escritura del Distrito</t>
  </si>
  <si>
    <t>Educación superior para una ciudad de conocimiento</t>
  </si>
  <si>
    <t>27000 Cupos en Educación Superior</t>
  </si>
  <si>
    <t>Se ha apoyado la formación posgradual de 12 docentes de la Universidad Distrital, quienes participan en la línea de investigación en comunicación intercultural, etnoeducación y diversidad cultural de la Maestría en Educación. La Universidad Pedagógica Nacional ofrece en la Maestría en Enseñanza de Lenguas Extranjeras la línea de investigación en lenguaje, comunicación e interculturalidad y en la Maestría en Educación la línea en educación comunitaria, interculturalidad y ambiente que se encuentran en proceso de inscripción de nuevos estudiantes</t>
  </si>
  <si>
    <t>Se encuentra en proceso de definición el tema de la cátedra de pedagogía para el año 2018</t>
  </si>
  <si>
    <t xml:space="preserve">A la fecha el acompañamiento cuenta con la participación de 570 docentes de 18 colegios distritales que cursaron el módulo de contexto institucional en el que se abordó la temática de diversidad en la escuela que estuvo orientada hacia el enfoque intercultural. </t>
  </si>
  <si>
    <t>Jornada Organización Black Sombra e IDEPAC: Se atendió a las comunidades Afro de la localidad de Rafael Uribe Uribe vinculadas a esta organización con el fin de focalizar a la población joven y adulta que requiere ser atendida a través de un modelo educativo flexible, conforme a solicitud presentada en el marco de la Mesa Distrital de Victimas.</t>
  </si>
  <si>
    <t xml:space="preserve">Las actividades realizadas frente a esta acción afirmativa están proyectadas para el año 2018, en tanto se inicie la socialización de la Ruta de Acceso y Permanencia con la Mesa Autónoma Indígena, el Consejo Distrital Afro y la Kumpania de Bogotá, la cual fue publicada oficialmente el pasado 6 de diciembre de 2017, en aras de generar estrategias que permitan involucrar la corresponsabilidad de los estudiantes, padres de familia o acudientes, las Instituciones Educativas a las cuales están vinculados, así como sus docentes y directivos con el fin de mejorar los procesos educativos en el marco de una atención oportuna con enfoque diferencial. </t>
  </si>
  <si>
    <t>Se dio inicio a la focalización de la población afrodescendiente para la atención a través de estrategias educativas flexibles en la vigencia 2018</t>
  </si>
  <si>
    <t xml:space="preserve">La contratación del estudio se encuentra en la fase precontractual. Se tiene proyectado presentar la estructura de la contratación al comité de contratación de la SED en mayo 2018 y los beneficiarios se determinarán de acuerdo con una muestra representativa de los estudiantes matrículados en colegios ubicados en las localidades rurales y/o pertenecientes a un grupo étnico, con fecha de corte abril de 2018. Los cuales serán la población objeto del estudio a contratar </t>
  </si>
  <si>
    <t>Desde la Dirección de Inclusión e Integración de Poblaciones se realizó acompañamiento pedagógico a veinte (20) Instituciones Educativas del Distrito para garantizar la implementación de la Cátedra de Estudios Afrocolombianos</t>
  </si>
  <si>
    <t xml:space="preserve">Acompañamiento y seguimiento a cinco Instituciones Educativas que reportaron presuntos casos de racismo, lo cual implicó desarrollar en los colegios: procesos de formación y sensibilización, seguimiento desde orientación escolar a la presunta víctima y acciones pedagógicas de reparación por parte de la Institución Educativa. </t>
  </si>
  <si>
    <t xml:space="preserve">Uso e implementación de la Caja de Herramientas para la Cátedra de Estudios Afrocolombianos por parte de veinte (20) Instituciones Educativas. </t>
  </si>
  <si>
    <t>Realización del evento “Seminario- taller: “Perspectivas para transformar la escuela: género y estudios afrocolombianos”</t>
  </si>
  <si>
    <t xml:space="preserve">se alinearon los procesos de selección y compra de materiales, para las bibliotecas dotadas en 2017, con los parámetros del MEN que tiene un enfoque diferencia para las poblaciones. Adicionalmente se fortaleció la política de desarrollo de colecciones de la SED para que también respondiera a estas necesidades. De esta forma los 43 colegios que recibieron fortalecimiento de colecciones en 2017 cuentan con materiales que responden a la necesidad planteada por la comunidad. </t>
  </si>
  <si>
    <t xml:space="preserve">se invitó a los bibliotecarios escolares de las IED al 13º Congreso de Lectura: Iguales pero diversos, que se centró en el tema del respecto por la diversidad y la construcción de paz. Esta actividad, a la que asistieron 98 bibliotecarios escolares, permitió que los bibliotecarios conocieran mejor el tema y propusieran la realización de actividades relacionadas con las temáticas del congreso en los colegios. </t>
  </si>
  <si>
    <t xml:space="preserve">El puntaje adicional a población perteneciente a grupos étnicos fue implementado en el Fondo Educación para Todos que da acceso a educación superior. </t>
  </si>
  <si>
    <t>Incluir_nuevos_componentes_de_participación_y_atención_a_la_población_afrodescendiente_en_todos_los_programas_que_adelanten_las_entidades_distritales_que_definan_indicadores_de_gestión_y_resultados_recursos_así_como_criterios_de_priorización</t>
  </si>
  <si>
    <t xml:space="preserve">Fomentar acciones de apoyo técnico y financiero que potencien iniciativas metropolitanas, locales y comunitarias relacionadas con procesos y prácticas culturales, artísticas y patrimoniales de las comunidades negras, afrodescendientes y palenqueras en el marco del Programa Distrital de Estímulos y Apoyos Concertados. </t>
  </si>
  <si>
    <t>Realizar convocatorias con enfoque diferencial dirigidas a comunidades negras, afrodescendientes y palenqueras para potenciar iniciativas metropolitanas, locales y comunitarias relacionadas con procesos y prácticas culturales, artísticas y patrimoniales de ese grupo étnico</t>
  </si>
  <si>
    <t>Gina Agudelo Olarte</t>
  </si>
  <si>
    <t>gagudelo@fuga.gov.co</t>
  </si>
  <si>
    <t>Convocatorias con enfoque diferencial dirigida a comunidades negras, afrodescendientes y palenqueras realizadas</t>
  </si>
  <si>
    <t>Sumatoria de convocatorias realizadas</t>
  </si>
  <si>
    <t>Luis Úsuga</t>
  </si>
  <si>
    <t>luis.usuga@scrd.gov.co</t>
  </si>
  <si>
    <t>Jaime Cerón</t>
  </si>
  <si>
    <t>jaime.ceron@idartes.gov.co</t>
  </si>
  <si>
    <t>Fortalecer la identidad cultural de las comunidades negras, afrodescendientes y palenqueras en la ciudad, mediante el apoyo técnico y financiero a las iniciativas artísticas, culturales, recreativas, deportivas y patrimoniales a través de acciones transversales entre los diferentes sectores de la administración pública y privada.</t>
  </si>
  <si>
    <t xml:space="preserve">Apoyar técnica y financieramente iniciativas artísticas, culturales, recreativas, deportivas y patrimoniales  de las comunidades negras, afrodescendientes y palenqueras de la ciudad  para fortalecer su identidad cultural </t>
  </si>
  <si>
    <t>Iniciativas artísticas, culturales, recreativas, deportivas y patrimoniales apoyadas</t>
  </si>
  <si>
    <t>Sumatoria de iniciativas artísticas, culturales, recreativas, deportivas y patrimoniales apoyadas</t>
  </si>
  <si>
    <t>Identificar, fortalecer y visibilizar procesos culturales, artísticos, deportivos y recreativos, desarrollados por las comunidades negras, afrodescendientes y palenqueras en los territorios, garantizando su vinculación  en  espacios y plataformas de circulación de las artes y la cultura,  con el fin de construir relaciones de entendimiento intercultural.</t>
  </si>
  <si>
    <t>Vincular procesos culturales, artísticos, recreativos y deportivos, desarrollados por las comunidades negras, afrodescendientes y palenqueras, a  espacios y plataformas de circulación de las artes y la cultura</t>
  </si>
  <si>
    <t>Procesos culturales, artísticos, recreativos y deportivos vinculados a espacios y plataformas de circulación de las artes y la cultura</t>
  </si>
  <si>
    <t>Sumatoria de procesos culturales, artísticos, recreativos y deportivos vinculados a espacios y plataformas de circulación de las artes y la cultura</t>
  </si>
  <si>
    <t>Hernán Guillermo Roncancio Herrera</t>
  </si>
  <si>
    <t>hernan.roncancio@canalcapital.gov.co</t>
  </si>
  <si>
    <t xml:space="preserve">Margarita Lucia Castañeda Vargas, Subdirectora de divulgaciòn de los valores del patrimonio cultural,  Inst. Dist. De Patrimonio Cultural-IDPC. </t>
  </si>
  <si>
    <t>3550800 ext. 153</t>
  </si>
  <si>
    <t>margarita.castaneda@idpc.gov.co / elkin.buitrago@idpc.gov.co / juan.henao@idpc.gov.co</t>
  </si>
  <si>
    <t>Protección y fortalecimiento de las prácticas espirituales del patrimonio oral e inmaterial de las comunidades negras, afrodescendientes y palenqueras que habitan la ciudad.</t>
  </si>
  <si>
    <t>Realizar dos proyectos de protección y fortalecimiento del patrimonio oral e inmaterial de las comunidades negras, afrodescendientes y palenqueras que habitan la ciudad</t>
  </si>
  <si>
    <t>Proyecto de protección y fortalecimiento realizados</t>
  </si>
  <si>
    <t>Sumatoria de proyectos de protección y fortalecimiento del patrimonio oral e inmaterial realizados</t>
  </si>
  <si>
    <t>Apoyar en el diagnóstico y estudio de viabilidad para la gestión de un espacio físico que sirva como centro cultural para el desarrollo de actividades artísticas, culturales-rituales y patrimoniales propias de las comunidades negras, afrodescendientes y palenqueras en la capital.</t>
  </si>
  <si>
    <t>Diseñar e implementar un estudio de viabilidad para la gestión de un espacio físico que sirva como centro cultural para el desarrollo de actividades artísticas, culturales-rituales y patrimoniales propias de las comunidades negras, afrodescendientes y palenqueras en la capital</t>
  </si>
  <si>
    <t>Dorys Patricia Noy Palacios, Subdirectora de Intervención / Yesid Ortíz, Contratista Asesor de intervención</t>
  </si>
  <si>
    <t>Dorys Patricia Noy Palacios &lt;dorys.noy@idpc.gov.co&gt; / Yesid Ortíz yesid.ortiz@idpc.gov.co</t>
  </si>
  <si>
    <t xml:space="preserve">Porcentaje de avance en el diagnóstico y estudio de viabilidad para la gestión de un espacio físico </t>
  </si>
  <si>
    <t>(Sumatoria de actividades o fases  ejecutadas en el diagnóstico y estudio de viabilidad /sumatoria de actividades o fases programadas)*100</t>
  </si>
  <si>
    <t xml:space="preserve"> Dar cumplimiento a los acuerdos 175 y 165 de 2005, para la conmemoración del Día Nacional de la Afrocolombianidad, a través del desarrollo de actividades culturales y artísticas durante el mes de mayo, en diferentes espacios y escenarios de las localidades de Bogotá D.C.  </t>
  </si>
  <si>
    <t>Desarrollar actividades culturales y artísticas durante el mes de mayo en diferentes escenarios de las localidades de Bogotá D.C. para la conmemoración del Día Nacional de la Afrocolombianidad</t>
  </si>
  <si>
    <t>Actividades culturales y artísticas desarrolladas durante el mes de mayo para conmemorar el Día Nacional de la Afrocolombianidad</t>
  </si>
  <si>
    <t>Sumatoria de actividades culturales y artísticas desarrolladas durante el mes de mayo para conmemorar el Día Nacional de la Afrocolombianidad</t>
  </si>
  <si>
    <t xml:space="preserve">Acompañar el diseño de planes, programas y proyectos con enfoque diferencial poblacional a nivel local y territorial, que garanticen el desarrollo de Políticas Culturales de las comunidades negras, afrodescendientes y palenqueras. </t>
  </si>
  <si>
    <t>Asistir técnicamente el diseño de planes, programas y proyectos con enfoque diferencial poblacional en las localidades priorizadas que garanticen el desarrollo de Políticas Culturales de las comunidades negras, afrodescendientes y palenqueras</t>
  </si>
  <si>
    <t>Localidades priorizadas asistidas técnicamente para el diseño de planes, programas y proyectos con enfoque diferencial</t>
  </si>
  <si>
    <t>Sumatoria de localidades priorizadas asistidas técnicamente para el diseño de planes, programas y proyectos con enfoque diferencial</t>
  </si>
  <si>
    <t>Desarrollar dos (2) procesos de participación y de formación en interculturalidad, que fomente la construcción de paz y el tejido comunitario entre las comunidades negras, afrodescendientes y palenqueras y su entorno en los territorios.</t>
  </si>
  <si>
    <t>Procesos de participación y de formación en interculturalidad desarrollados</t>
  </si>
  <si>
    <t>Sumatoria de procesos de participación y de formación en interculturalidad desarrollados</t>
  </si>
  <si>
    <t xml:space="preserve">Generar dos (2) estrategias de comunicación, sensibilización y divulgación relacionadas con los procesos de participación, prácticas y expresiones culturales-espirituales que son llevadas a cabo por las comunidades negras, afrodescendientes y palenqueras en escenarios distritales, locales y territoriales. Siendo estas estrategias parte fundamental de una política cultural incluyente, democrática, creativa y diversa, opuestas a todo tipo de discriminación.  </t>
  </si>
  <si>
    <t>Realizar dos estrategias de comunicación, sensibilización y divulgación relacionadas con los procesos de participación, prácticas y expresiones culturales-espirituales que son llevadas a cabo por las comunidades negras, afrodescendientes y palenqueras en escenarios distritales, locales y territoriales</t>
  </si>
  <si>
    <t>Estrategias de comunicación,  sensibilización y divulgación realizadas</t>
  </si>
  <si>
    <t>Sumatoria de estrategias de comunicación,  sensibilización y divulgación realizadas</t>
  </si>
  <si>
    <t>_25_Cambio_cultural_y_construcción_del_tejido_social_para_la_vida</t>
  </si>
  <si>
    <t xml:space="preserve">
1016 
</t>
  </si>
  <si>
    <t xml:space="preserve">
Poblaciones Diversas e Interculturales
</t>
  </si>
  <si>
    <t>Realizar 84 actividades dirigidas a  grupos étnicos, sectores sociales y etarios.</t>
  </si>
  <si>
    <t xml:space="preserve">
 $1.644.051.000
</t>
  </si>
  <si>
    <t>La propuesta ganadora posibilitó el reconocimiento y visibilización de las prácticas culturales y artísticas de la población afrocolombiana en el marco del Decenio Afro y la Semana de la Afrocolombianidad. BENEFICIARIOS GRUPOS ÉTNICOS Y POBLACIONALES
COMUNIDADES NEGRAS, AFRODESCENDIENTES, RAIZALES Y PALENQUERAS: 148
MESTIZAS: 240
INDÍGENAS 32
BENEFICIARIOS SEGÚN SEXO
HOMBRES: 209
MUJERES: 231
TOTAL: 440
BENEFICIARIOS SEGÚN CICLO VITAL
NIÑAS, NIÑOS, ADOLESCENTES Y JÓVENES: 253
ADULTOS Y PERSONAS MAYORES: 187
PARTICIPACIÓN DE ARTISTAS: 94</t>
  </si>
  <si>
    <t xml:space="preserve">
1000
</t>
  </si>
  <si>
    <t>Fomento a las prácticas artísticas en todas sus dimensiones</t>
  </si>
  <si>
    <t>Apoyar e impulsar 2.150 iniciativas artísticas a través de estímulos.</t>
  </si>
  <si>
    <t>Se realizó una (1) convocatoria con enfoque diferencial en el marco del Programa Distrital de Estímulos (Beca Bogotá Diversa - Proyectos dirigidos a Comunidades Afrocolombianas), donde se concedieron cinco (5) estímulo, cada uno por el valor de $ 20.000.000</t>
  </si>
  <si>
    <t>Arte para la transformación social: prácticas artísticas incluyentes, descentralizadas y al servicio de la comunidad</t>
  </si>
  <si>
    <t>Desarrollar 160 acciones de reconocimiento de las prácticas artísticas de grupos poblacionales, pueblos y sectores sociales.</t>
  </si>
  <si>
    <t>1) Se vinculó a ocho (8) artistas formadores a proceso de formación en seis (6) espacios y en seis (6) territorios  (seis (6) localidades de Bogotá, a saber: Usme, Ciudad Bolívar, Rafael Uribe, Kennedy, Santa Fe, Fontibón y San Cristóbal); 
2) Se realizaron seis (6) procesos de formación en seis (6) territorios de seis (6) localidades de Bogotá (Usme, Ciudad Bolívar, Rafael Uribe, Kennedy, Santa Fe, Fontibón y San Cristóbal) donde se fomenta la participación de integrantes de la comunidad y la  convivencia interétnica; 
3) Se realizó la producción de dos (2) montaje artístico en danza con la participación de veinticuatro (24) artistas de la población a presentar en dos espacios de circulación (Secretaria Distrital de Gobierno – Subdirección de Asuntos Étnicos (4 artistas) y Evento Final Poblaciones – Grupos étnicos (20 artistas); 
4) Apoyo a técnico y financiero al desarrollo de la Muestra de Cine Afro  con la vinculación de cinco (5) artistas pertenecientes a la comunidad quienes desarrollaron sesiones académicas en el marco de la muestra y a la Cinemateca Rodante Afro con la participación de quince (15) personas como parte del proceso de elaboración del videoclip. 
En la mayoría de los procesos se ha vinculados artistas formadores y artistas pertenecientes a la población / comunidades afro que participaron en los procesos de Formación y Circulación (88 % y 95%). No obstante, se deja un margen de participación no étnica, entendiendo que las acciones de fortalecen el componente de convivencia étnica deben fomentar la inclusión en estos proceso de personas conocedoras e interesadas en el desarrollo de las áreas temáticas.</t>
  </si>
  <si>
    <t xml:space="preserve">1) Se vinculó tres (3) procesos artísticos en el marco de  la Premiación Benkos Biohó - Semana de la Afrocolombianidad en el mes de mayo, al X Festival Danza en la Ciudad (ensamble producto de acción formativa Retóricas Negras II y a la Feria Internacional del Libro de Bogotá (Arte para la Interculturalidad). 
2) Se realizó un (1) curso de Arte Danzario de 60 horas (18 sesiones) con la asistencia de quince (15) artistas afrocolombianos que llevan a cabo procesos formativos en territorios de alta concentración de población afro en la ciudad, especialmente de las localidades de Ciudad Bolívar, Bosa, Suba y Usme.  
</t>
  </si>
  <si>
    <t>Televisión pública para la cultura ciudadana, la educación y la información.</t>
  </si>
  <si>
    <t>Emitir 2.500 programas de Educación, Cultura, Recreación y Deporte, con enfoque poblacional y local.</t>
  </si>
  <si>
    <t>Se realizó la convocatoria en la que se visibilizó a la población mediante cápsulas audiovisuales de 4 minutos, cumpliendo con todos lo requerimientos del pliego de las obligaciones.</t>
  </si>
  <si>
    <t>Divulgación y apropiacion del patrimonio cultural del Distrito capital, componente: Estimulos a proyectos atrimoniales de la ciudadania</t>
  </si>
  <si>
    <t>Apoyar 136 Iniciativas De La Ciudadanía En Temas De Patrimonio Cultural, A Través De Estímulos</t>
  </si>
  <si>
    <t>Intervención y conservación de los bienes muebles e inmuebles en sectores de interés cultural del Distrito
Capital</t>
  </si>
  <si>
    <t>Intervenir 1009 Bienes De Interés Cultural Del Distrito Capital, A Través De Obras De Adecuación, Ampliación, Conservación, Consolidación Estructural, Rehabilitación, Mantenimiento Y/O Restauración.</t>
  </si>
  <si>
    <t xml:space="preserve">
Arte para la transformación  social: Prácticas artísticas incluyentes, descentralizadas y al servicio de la comunidad</t>
  </si>
  <si>
    <t xml:space="preserve">
$22.717.765.000</t>
  </si>
  <si>
    <t xml:space="preserve">La comunidad no ha hecho solicitud para el préstamo del auditorio. </t>
  </si>
  <si>
    <t xml:space="preserve">
1016 
</t>
  </si>
  <si>
    <t xml:space="preserve">Poblaciones Diversas e Interculturales
</t>
  </si>
  <si>
    <t>Poblaciones Diversas e Interculturales</t>
  </si>
  <si>
    <t>Se adelantarán acciones a partir del segundo semestre DE 2018.</t>
  </si>
  <si>
    <t>Se adelantarán acciones a partir del segundo semestre.</t>
  </si>
  <si>
    <t>Contratar a un referente étnico, bajo el sistema de cuotas, para dinamizar el tema afrodescendiente en los servicios que ofrece la Secretaría de Desarrollo Económico.</t>
  </si>
  <si>
    <t>Christian Eduardo Beltran Ceron - German Ardila - Elizabeth Jativa</t>
  </si>
  <si>
    <t>3693777 EXT 235</t>
  </si>
  <si>
    <t>cebeltran@desarrolloeconomico.gov.co - gardila@desarrolloeconomico.gov.co - ejativa@desarrolloeconomico.gov.co</t>
  </si>
  <si>
    <t>Referentes étnicos contratado</t>
  </si>
  <si>
    <t>Sumatoria de referentes étnicos contratados</t>
  </si>
  <si>
    <t>_Garantía_del_ejercicio_de_los_derechos_de_los_afrodescendientes_con_énfasis_en_los_derechos_humanos_y_en_el_reconocimiento_de_los_derechos_históricos_y_contemporáneos_como_grupo_étnico</t>
  </si>
  <si>
    <t>Elaborar una estrategia comunicativa Integral para visibilizar  experiencias exitosas de los unidades productivas de la comunidad afro, negra y palenquera</t>
  </si>
  <si>
    <t>Diseñar e implementar una estrategia comunicativa integral para visibilizar experiencias existosas de las unidades productivas de la comunidad afro, negra y palenquera</t>
  </si>
  <si>
    <t>Consejo Consultivo Afro</t>
  </si>
  <si>
    <t>Porcentaje de la estrategia comunicativa integral diseñada e implementada</t>
  </si>
  <si>
    <t>(Sumatoria de fases y actividades en el diseño e implementación de la estrategia comunicativa ejecutadas/sumatoria de fases en el diseño e implementación de la estrategia comunicativa programadas)*100</t>
  </si>
  <si>
    <t>Diseño de la estrategia (25%)</t>
  </si>
  <si>
    <t>Implementación
(25%)</t>
  </si>
  <si>
    <t>Evaluación
(25%)</t>
  </si>
  <si>
    <t>Garantizar la participación de la  comunidad afro en las convocatorias de financiamiento y emprendimiento, brindando asistencia técnica y alistamiento financiero, para la presentación a la entidad financiera correspondiente.</t>
  </si>
  <si>
    <t>Porcentaje de convocatorias de financiamiento y emprendimiento con participación de la comunidad afro</t>
  </si>
  <si>
    <t>(Sumatoria de convocatorias de financiamiento y emprendimiento con participación de la comunidad afro ejecutadas / Sumatoria de convocatorias de financiamiento y emprendimiento con participación de la comunidad afro programadas) * 100</t>
  </si>
  <si>
    <t>Diseño y ejecución de una ruta de atención diferencial de empleo para la comunidad afro,negra y palenquera.</t>
  </si>
  <si>
    <t>Diseñar e implementar  una ruta de atención diferencial de empleo para la comunidad afro,negra y palenquera.</t>
  </si>
  <si>
    <t>Porcentaje de diseño e implementación de ruta de atención diferencial de empleo para la comunidad</t>
  </si>
  <si>
    <t>(Sumatoria de fases de diseño e implementación de ruta de atención diferencial ejecutadas/sumatoria de fases de diseño e implementación de ruta de atención diferencial programadas)</t>
  </si>
  <si>
    <t>Diseño (25%)</t>
  </si>
  <si>
    <t>Implementación (25%)</t>
  </si>
  <si>
    <t>Implementación</t>
  </si>
  <si>
    <t>Evaluación y ajuste</t>
  </si>
  <si>
    <t>Realizar la caracterización  de las unidades productivas e ideas de negocios de la población afro, negra y palenquera, mediante un formato ubicado online como también físico,  la cual finalizara la primera fase el 30 de junio de 2017.</t>
  </si>
  <si>
    <t>Caracterizar el 100% de las unidades productivas e ideas de negocio afro solicitadas</t>
  </si>
  <si>
    <t>Porcentaje de unidades productivas e ideas de negocio afro caracterizadas</t>
  </si>
  <si>
    <t>(Sumatoria de unidades productivas e ideas de negocio afro caracterizadas/sumatoria de unidades productivas e ideas de negocio afro con solicitud de caracterización) * 100</t>
  </si>
  <si>
    <t>Garantizar la participación de las comunidades negras, afrocolombianas y palenqueras, en los mercados campesinos mediante cupos asignados.</t>
  </si>
  <si>
    <t>Garantizar un porcentaje de  participación en los mercados campesinos a la comunidad afrodescendiente mediante cupos asignados</t>
  </si>
  <si>
    <t>Porcentaje de mercados campesinos con participación de la comunidad afro</t>
  </si>
  <si>
    <t>(Sumatoria de mercados campesinos con participación de la comunidad afro ejecutados / Sumatoria de mercados campesinos con participación de la comunidad afro programados) * 100</t>
  </si>
  <si>
    <t>Ejecutar una feria gastronómica para comunidades afro, negra y palenquera mensualmente con 7 puestos establecidos iniciando el 26 de mayo de 2017, en la Plaza de Artesanos.</t>
  </si>
  <si>
    <t>Ejecutar una feria gastronómica para comunidades afro, negra, y palenquera mensualmente con 7 puestos establecidos iniciando el 26 de mayo de 2017, en la Plaza de Artesanos.</t>
  </si>
  <si>
    <t>Ferias gastronómicas para comunidades negras, afrodescendientes y palenqueras ejecutadas</t>
  </si>
  <si>
    <t>Cantidad de ferias realizadas / sobre cantidad de ferias programadas</t>
  </si>
  <si>
    <t># puestos establecidos para comunidades Afro, Negras y palenqueras en las ferias gastronómicas.</t>
  </si>
  <si>
    <t>04_Eje transversal Desarrollo económico basado en el conocimiento</t>
  </si>
  <si>
    <t>32_Generar alternativas de ingreso y empleo de mejor calidad</t>
  </si>
  <si>
    <t>168_ potenciar el trabajo decente de la ciudad</t>
  </si>
  <si>
    <t>Potencializar el trabajo decente en la ciudad</t>
  </si>
  <si>
    <t>07_eje_Gobierno legítimo, fortalecimiento local y eficiencia</t>
  </si>
  <si>
    <t>43_Modernización institucional</t>
  </si>
  <si>
    <t>189_Modernización administrativa</t>
  </si>
  <si>
    <t>Gestion y Modernizacion Institucional</t>
  </si>
  <si>
    <t>Implementar el 100 porciento plan estratégico comunicaciones de la entidad</t>
  </si>
  <si>
    <t>Fundamentar el Desarrollo Económico en la generación y uso del conocimiento para mejorar la competitividad de la Ciudad Región</t>
  </si>
  <si>
    <t>164_Consolidacion del ecosistema de emprendimiento y mejoramiento de la productividad de las mipymes</t>
  </si>
  <si>
    <t>Consolidacion del ecosistema de emprendimiento y mejoramiento de la productividad de las mypimes</t>
  </si>
  <si>
    <t xml:space="preserve">Realizar 14 convocatorias para fortalecer unidades productivas a través de
acceso a financiamiento formal. </t>
  </si>
  <si>
    <t>3_2Generar alternativas de ingreso y empleo de mejor calidad</t>
  </si>
  <si>
    <t>Vincular 4,250 personas laboralmente a través de los diferentes procesos de
intermediación. 
Remitir al menos 6,000 personas a empleadores desde la Agencia. 
Remitir 4,000 personas formadas y certificadas por la Agencia a empleadores. 
Formar 6,500 personas en competencias blandas y transversales por medio de la
Agencia Pública de Gestión y Colocación del Distrito. 
Formar al menos 2,000 personas en competencias laborales</t>
  </si>
  <si>
    <t>Para la primera meta se tienen 1.980 millones para el cuatrenio. 
Para la segunda meta se tienen 1.338  millones para el cuatrenio.  
Para la tercera meta se tienen 767 millones de pesos, para el cuatrenio. Para la cuarta meta se tienen 654 millones de pesos para el cuatrenio. Para la ultima meta se tienen 1.319  millones de pesos para el cuatrenio</t>
  </si>
  <si>
    <t>Recursos de funcionamiento</t>
  </si>
  <si>
    <t>Meta de gestión</t>
  </si>
  <si>
    <t>recursos de funcionalmiento</t>
  </si>
  <si>
    <t>Elevar la eficiencia de los mercados de la ciudad</t>
  </si>
  <si>
    <t>169_ Mejoramiento de la eficiencia del Sistema de Abastecimiento y Seguridad Alimentaria</t>
  </si>
  <si>
    <t>Mejoramiento de la eficiencia del sistema de abastecimiento y seguridad alimentaria de Bogotá</t>
  </si>
  <si>
    <t>Vincular 800 actores del Sistema de Abastecimiento Alimentario de Bogotá a procesos de mejora comercial y/o empresarial</t>
  </si>
  <si>
    <t>Recursos de funcionamiento y de inversión</t>
  </si>
  <si>
    <t>recursos de funcionalmiento y de inversión</t>
  </si>
  <si>
    <t>Identificación de la población de persona mayor afrocolombiana residente en la ciudad de Bogotá</t>
  </si>
  <si>
    <t>Diseñar e implementar un plan de trabajo para la identificación de personas mayores afrocolombianas en el marco de los servicios de la SDIS.</t>
  </si>
  <si>
    <t xml:space="preserve">Porcentaje del plan de trabajo diseñado e implementado para la identificación de personas mayores afrocolombianas en el marco de los servicios de la SDIS </t>
  </si>
  <si>
    <t>Envejecimiento digno, activo y feliz.</t>
  </si>
  <si>
    <t>Envejecimiento Digno Activo y Feliz </t>
  </si>
  <si>
    <t>Implementar 1  Plan de seguimiento del Plan de Acción de la Política Publica Social de Envejecimiento y Vejez -PPSEV-</t>
  </si>
  <si>
    <t>Identificación de  intereses y problemáticas de la población de persona mayor afrocolombiana residente en la ciudad de Bogotá</t>
  </si>
  <si>
    <t xml:space="preserve">Porcentaje del instrumento de recolección de información diseñado e implementado para identificar los intereses y problemáticas de la población afro en el marco de los servicios sociales de la Secretaría de Integración Social </t>
  </si>
  <si>
    <t>Implementar 1 Plan de seguimiento del Plan de Acción de la PPSEV</t>
  </si>
  <si>
    <t>Mejorar la calidad de vida de la población afrodescendiente mediante la ejecución de acciones afirmativas de inclusión, con fundamento en los criterios concertados de razonabilidad histórica y gradualidad para la aplicación del sistema de trato preferencial y del sistema de cuotas.</t>
  </si>
  <si>
    <t>Entregar el 100% de los apoyos alimentarios programados en el servicio Canasta complementaria de alimentos Afro a familias en condición de vulnerabilidad e inseguridad alimentaria.</t>
  </si>
  <si>
    <t>Bogotá te Nutre</t>
  </si>
  <si>
    <t>Entregar el cien por ciento (100%) de los apoyos alimentarios programados.</t>
  </si>
  <si>
    <t>Conformación y puesta en marcha de una estrategia transversal que aporte a la pervivencia cultural afro, negra y palenquera.</t>
  </si>
  <si>
    <t>Diseñar e implementar una estrategia transversal que aporte a la pervivencia cultural de comunidades negras, afrodescendientes y palenqueras en el marco de los servicios sociales de primera infancia</t>
  </si>
  <si>
    <t>3279797 Ext: 1005</t>
  </si>
  <si>
    <t>lsanchezr@sdis.gov.co</t>
  </si>
  <si>
    <t>Porcentaje de estrategia de pervivencia cultural afro diseñada e implementada</t>
  </si>
  <si>
    <t>Desarrollo_integral_desde_la_gestación_hasta_la_adolescencia</t>
  </si>
  <si>
    <t>mmejiag@sdis.gov.co</t>
  </si>
  <si>
    <t>Distrito Diverso</t>
  </si>
  <si>
    <t>Atender 13.000 personas de los sectores sociales LGBT, sus familias y redes de apoyo.</t>
  </si>
  <si>
    <t>A 31 de diciembre de 2017 se realizaron avances en la formulación y pilotaje de la Estrategia UBUNTU POR LA PAZ, en 2017 se realizó  la concertación con el Consejo Consultivo y de Concertación de comunidades Afrocolombianas, Raizales y Palenqueras ,  la realización de actividades acorde al plan de acción de la estrategia, se realizó la concertación de  los indicadores para la medición de dicho cumplimiento.</t>
  </si>
  <si>
    <t>Fady Villegas Cure - Subdirector para la juventud</t>
  </si>
  <si>
    <t>fvillegas@sdis.gov.co</t>
  </si>
  <si>
    <t>Número de diálogos participativos en el marco de la reformulación de la PPJ 2017 - 2027</t>
  </si>
  <si>
    <t>Sumatoria de diálogos participativos con jóvenes afrocolombianos y palenqueros</t>
  </si>
  <si>
    <t>Distrito Joven</t>
  </si>
  <si>
    <t>Formular e implementar 1 Política Pública de Juventud 2017-2027</t>
  </si>
  <si>
    <t>Porcentaje del diseño, implementación, seguimiento y avances del plan de trabajo,  en concordancia con los resultados del ejercicio de reformulación de la PPJ 2017-2027</t>
  </si>
  <si>
    <t xml:space="preserve">Formar y acompañar a 8,304 docentes y directivos docentes mediante el desarrollo de programas de formación presenciales, virtuales,  y/o in situ, tendientes al mejoramiento de la calidad de la educación </t>
  </si>
  <si>
    <t xml:space="preserve">La SED constituyó en el año 2017 un banco de oferentes para la formación permanente de docentes. La convocatoria se dirigió a universidades y entidades con experiencia en formación de docentes y favoreció la inclusión de propuestas orientadas a reconocer, potenciar y proyectar experiencias de innovación en el aula y en la escuela con enfoque diferencial y con perspectiva de inclusión. En este contexto, hacen parte del banco de oferentes tres propuestas de la Asociación Nacional de Estudiantes Afrocolombianos para implementar en la educación inicial, la educación básica primaria y la educación básica secundaria la Cátedra de Estudios Afrocolombianos; una propuesta de la Universidad DistritalFrancisco José de Caldas para la consolidación y fortalecimiento de experiencias de inclusión para la diversidad y grupos étnicos; y una propuesta de la Universidad Libre sobre ambientes de aprendizaje incluyentes.
Sin embargo, no se realizó el proceso de implementación de los programas de formación permanente del banco en la medida en que se espera priorizar las propuestas a financiar en el marco de la política educativa de la ciudad. Los programas se implementarán en el año 2018. </t>
  </si>
  <si>
    <t>Fortalecer la educación intercultural y la CEA, a través de la formación posgradual, de docentes de Instituciones Educativas Distritales, en programas de maestría con una línea de educación intercultural y/o etnoeducación. </t>
  </si>
  <si>
    <t>Apoyar la formación posgradual de 30 docentes de Instituciones Educativas Distritales, en programas de maestría con una línea de educación intercultural y/o etnoeducación. </t>
  </si>
  <si>
    <t xml:space="preserve">Formar a 1,182 docentes y directivos docentes con programas de excelencia posgraduales que atiendan líneas prioritarias de política educativa   </t>
  </si>
  <si>
    <t>Sesión de cátedra de pedagogía distrital sobre educación intercultural con grupos étnicos realizada</t>
  </si>
  <si>
    <t>Formar y sensibilizar a maestros  y maestras de reciente vinculación acerca de la educación intercultural, la Cátedra de Estudios Afrocolombianos y los enfoques diferenciales.</t>
  </si>
  <si>
    <t>Formar a maestros y maestras de reciente vinculación acerca de la educación intercultural, la Cátedra de Estudios Afrocolombianos y los enfoques diferenciales. </t>
  </si>
  <si>
    <t>Número de a maestros y maestras de reciente vinculación formados acerca de la educación intercultural, la Cátedra de Estudios Afrocolombianos y los enfoques diferenciales. </t>
  </si>
  <si>
    <t xml:space="preserve">Formar y acompañar a  1,456 docentes y directivos docentes con programas de excelencia y estrategias de acompañamiento que  atiendan líneas prioritarias de política educativa  </t>
  </si>
  <si>
    <t>Mejorar el reporte de información sobre los docentes de las comunidades Afrocolombianas beneficiarios de programas de formación,  mediante la inclusión de la variable étnica en formularios de inscripción.</t>
  </si>
  <si>
    <t>Para el año 2017 se previó la realización de un reporte identificando a los maestros y maestras afrocolombianos que participan en procesos de formación docente. Se avanzó desde la Dirección de Formación de Docentes e Innovaciones Pedagógicas en la inclusión de la variable étnica en los formularios de inscripción de docentes en programas de formación y/o en los instrumentos de recolección de información en relación a los beneficiaros de las diferentes estrategias. No se logra realizar el reporte de identificación.</t>
  </si>
  <si>
    <t>Carlos Alberto Reverón Peña - Dirección de Cobertura</t>
  </si>
  <si>
    <t>(N° de personas desescolarizadas que se matriculan en el sistema educativo, a través de estrategias de búsqueda activa/N° de personas desescolarizadas con asignación de cupo  a través de estrategias de búsqueda activa)*100</t>
  </si>
  <si>
    <t>Diseñar e implementar una ruta Ruta de Acceso y Permanencia Escolar con enfoque diferencial.</t>
  </si>
  <si>
    <t>(Sumatoria de actividades en la ruta de acceso  y permanencia escolar con enfoque diferencial ejecutadas/sumatoria actividades en la ruta de acceso  y permanencia escolar con enfoque diferencial programadas)*100
Fases:</t>
  </si>
  <si>
    <t>(Número de personas afrodescendientes beneficiarias con el modelo de educación flexible/Número de personas afrodescendientes que demandaron atención a través de módelos de educación flexible)*100</t>
  </si>
  <si>
    <t xml:space="preserve">Beneficiar al 100% de estudiantes matriculados en el Sistema Educativo Oficial del Distrito con complementos alimentarios (refrigerios, desayuno, almuerzo y cena)
</t>
  </si>
  <si>
    <t>Eventos de Conmemoración de la Semana de la afrocolombianidad realizados</t>
  </si>
  <si>
    <t>01 Pilar Igualdad de Calidad de Vida</t>
  </si>
  <si>
    <t>06 Calidad educativa para todos</t>
  </si>
  <si>
    <t>115 Fortalecimiento institucional desde la gestión pedagógica</t>
  </si>
  <si>
    <t>Formar a agentes mediadores de las bibliotecas escolares  de las Instituciones Educativas Distritales en enfoques diferenciales, educación intercultural y Cátedra de Estudios Afrocolombianos.</t>
  </si>
  <si>
    <t>Se alcanzó el objetivo propuesto de realizar dos encuentros de socialización y difusión de los programas de Acceso con Calidad a la Educación Superior para la comunidad afrodescendiente</t>
  </si>
  <si>
    <t>Gestión ambiental participativa para la población Afro, Negra, y palanquera</t>
  </si>
  <si>
    <t>Inclusión de un porcentaje de participación étnica en los procesos de contratación dados a través de los proyectos de inversión 1132: Gestión integral para la conservación, recuperación y conectividad de la Estructura Ecológica Principal y otras áreas de interés ambiental en el D.C y 1150 Implementación de acciones del Plan de Manejo de la Franja de Adecuación y la Reserva Forestal Protectora de los Cerros Orientales en cumplimiento de la sentencia del Consejo De Estado.</t>
  </si>
  <si>
    <t>N.A</t>
  </si>
  <si>
    <t>Silvia Ortiz Laverde</t>
  </si>
  <si>
    <t>silvia.ortiz@sda.gov.co</t>
  </si>
  <si>
    <t>(Número de personas afro y palenqueras vinculadas   a través de los proyectos de inversión 1132 y 1150 / población afro y palenquera solicitada a través de los proyectos de inversión 1132 y 1150 )* 100</t>
  </si>
  <si>
    <t>Porcentaje de personas afro, y palenqueras vinculadas a través del proyecto de inversión 1132: Gestión integral para la conservación, recuperación y conectividad de la Estructura Ecológica Principal y otras áreas de interés ambiental en el D.C  y 1150 Implementación de acciones del Plan de Manejo de la Franja de Adecuación y la Reserva Forestal Protectora de los Cerros Orientales en cumplimiento de la sentencia del Consejo De Estado.</t>
  </si>
  <si>
    <t>_06_Eje_transversal_sostenibilidad_ambiental_basada_en_eficiencia_energética</t>
  </si>
  <si>
    <t>_39_Ambiente_sano_para_la_equidad_y_disfrute_del_ciudadano</t>
  </si>
  <si>
    <t>_179_Ambiente_sano</t>
  </si>
  <si>
    <t xml:space="preserve">1132
1150
</t>
  </si>
  <si>
    <t>Realizar una campaña intersectorial para visibilizar a la población Afrodescendiente, Negra, Raizal y Palenquera, para la reducción de los niveles de racismo en la ciudad.</t>
  </si>
  <si>
    <t>Diseñar e implementar una campaña comunicativa intersectorial para visibilizar a la población Negra, Afrodescendiente y Palenquera, para reducir los niveles de discriminación en la ciudad.</t>
  </si>
  <si>
    <t>Porcentaje de diseño e implementación de la campaña comunicativa intersectorial</t>
  </si>
  <si>
    <t>(Sumatoria de actividades o fases de la campaña intersectorial ejecutadas/ Total de actividades o fases de la campaña intersectorial programadas)*100
Fases:
Concertación: 25%
Propuesta borrador: 25%
Piezas gráficas: 25%
Difusión: 25%</t>
  </si>
  <si>
    <t xml:space="preserve">Avance en la ejecución: 50%
* Este porcentaje corresponde a: Concertación: 25% + Propuesta borrador: 25%
</t>
  </si>
  <si>
    <t>Piezas gráficas: 25%</t>
  </si>
  <si>
    <t>Difusión 25%</t>
  </si>
  <si>
    <t>Participación, educación y comunicación para la sostenibilidad ambiental del D. C.</t>
  </si>
  <si>
    <t>Participar 125,000 ciudadanos en procesos de gestión ambiental local.
Participar 1,125,000 ciudadanos en acciones de educación ambiental.
Diseñar y ejecutar 5 planes de comunicación.</t>
  </si>
  <si>
    <t xml:space="preserve">3425 millones de pesos corrientes.                                                     
5724 millones de pesos corrientes.
1987 millones de pesos corrientes. 
</t>
  </si>
  <si>
    <t>Vinculación de un referente con pertenencia Afrodescendiente, negra y Palenquera como enlace para el cumplimiento de las acciones afirmativas, que cuente con el aval del Consejo Consultivo de Comunidades Negras, Afro, Raizal y Palenqueras del D.C.</t>
  </si>
  <si>
    <t>Vinculación de un referente con pertenencia Afrodescendiente, negra y Palenquera como enlace para el cumplimiento de las acciones afirmativas, que cuente con el aval del espacio autónomo del  Consejo Consultivo de Comunidades Negras, Afro y Palenqueras del D.C y el reconocimiento de la Subdirección de Asuntos Étnicos - SAE de la Secretaría Distrital de Gobierno.</t>
  </si>
  <si>
    <t>Un referente vinculado como enlace con pertenencia étnica negra, afro  y/o  palenquera.</t>
  </si>
  <si>
    <t xml:space="preserve"> Un referente con pertenencia Afrodescendiente, negra y Palenquera vinculado. </t>
  </si>
  <si>
    <t xml:space="preserve">3426 millones de pesos corrientes.                                                     
5724 millones de pesos corrientes.
1987 millones de pesos corrientes. 
</t>
  </si>
  <si>
    <t>Ajustar e implementar una escuela de formación social política y organizativa dirigida a mujeres  negras -afrodescendientespara potenciar su autonomía, cualificar su participación.</t>
  </si>
  <si>
    <t xml:space="preserve">Formar a 150 mujeres afro para cualificar su participación y toma de decisiones, desde su perspectiva afro como mujeres a través de la implmentación de unes escuela de formación social y política que cuente con la vinculación de 2 mujeres afro profesionales.
</t>
  </si>
  <si>
    <t>Elizabeth Castillo Vargas - Ilsa Carlota Almeciga Romero</t>
  </si>
  <si>
    <t>3169001 Ext 1030</t>
  </si>
  <si>
    <t>ecastillo@sdmujer.gov.co</t>
  </si>
  <si>
    <t>Número de mujeres afrodescendientes vinculadas a la Escuela de Formación Política</t>
  </si>
  <si>
    <t>Sumatoria de mujeres afrodescendientes vinculadas a la Escuela de Formación Política.</t>
  </si>
  <si>
    <t>Mujeres protagonistas Activas y Empoderadas en el Cierre de Brechas de Género</t>
  </si>
  <si>
    <t>129 Mujeres Protagonistas, activas y empoderadas</t>
  </si>
  <si>
    <t>1067 / 1070</t>
  </si>
  <si>
    <t xml:space="preserve">Mujeres Protagonistas Activas y Empoderadas - Gestión del conocimiento con enfoque de género en el Distrito Capital </t>
  </si>
  <si>
    <t xml:space="preserve">Fortalecer 500 mujeres que participan en instancias Distritales y locales / Vincular 3.000 mujeres a la escuela de formación Política </t>
  </si>
  <si>
    <t xml:space="preserve">Se implementó la escuela de formación política durante los meses de septiembre a diciembre de 2017, con la participación de 51 mujeres negras/afrocolombianas de diferentes localidades del Distrito Capital. </t>
  </si>
  <si>
    <t>Promoción y realización de eventos conmemorativos del día internacional de la mujer negra, afrolatinoamericana, afrocaribeña y de la diaspora que contribuyan a la visibilización de los intereses necesidades y propuestas de las mujeres negras/afrodescendientes</t>
  </si>
  <si>
    <t>Realizar eventos conmemorativos del día internacional de la mujer negra, afrolatinoamericana, afrocaribeña y de la diáspora que contribuyan a la visibilización de los intereses necesidades y propuestas de las mujeres negras/afrodescendientes</t>
  </si>
  <si>
    <t>Elizabeth Castillo Vargas</t>
  </si>
  <si>
    <t>3169001 Ext 1019</t>
  </si>
  <si>
    <t>Número de eventos anuales realizados de conmemoración del 25 de julio, Día Intenacional de la Mujer Negra, Afrolatinoamericana, Afrocaribeña y de la Diáspora.</t>
  </si>
  <si>
    <t>Sumatoria de eventos realizados de conmemoración del Día Internacional de la Mujer Negra,  Afrolatinoamericana, Afrocaribeña y de la Diáspora.</t>
  </si>
  <si>
    <t>Mujeres protagonistas Activas y Empoderadas en el Cierre de Brechas de Genero</t>
  </si>
  <si>
    <t>Mujeres protagonistas, activas y empoderadas</t>
  </si>
  <si>
    <t>Ejecutar 5 Proyectos con acciones afirmativas en el ejercicio de los derechos en el marco del PIOEG y DESC de las mujeres en su diversidad</t>
  </si>
  <si>
    <t xml:space="preserve">Se realizó la conmemoración del Día Internacional de la Mujer Negra, Afrolatinoamericana, Afrocaribeña y de la Diáspora, el día 28 de octubre de 2017 con la participación de 261 mujeres negras /afrocolombianas de las distintas localidades del Distrito Capital.  
El evento no se realizó el 25 de julio debido a que el Convenio y Contrato de los cuales salían los recursos para el evento se suscribieron con posterioridad a esta fecha. </t>
  </si>
  <si>
    <t>Reconocimiento del papel en la socieedad  Bogotana de las mujeres negras/afrodescendientes en el marco de la conmemoración del día internacional de la mujer.</t>
  </si>
  <si>
    <t xml:space="preserve">Realizar actividades de conmemoración del día internacional de la mujer con perspectiva afrodescendiente apra reconocer el papel de las mujeres negras y afrodescendientes en la sociedad bogotana. </t>
  </si>
  <si>
    <t>Número de eventos realizados de conmemoración del  Día Internacional de la Mujer con perspectiva afro.</t>
  </si>
  <si>
    <t>Sumatoria de eventos de conmemoración del  Día Internacional de la Mujer con perspectiva afro.</t>
  </si>
  <si>
    <t>Asesorar 15 planes sectoriales de transversalización para la igualdad de género</t>
  </si>
  <si>
    <t>Realizar una campaña ciudadana en contra de la discriminación y el racismo para comunidades negras desde la cosmovisión y lo ancestral, por profesionales de la comunidad.</t>
  </si>
  <si>
    <t>Diseñar e implementar una estrategia de comunicación  ciudadana en contra de la discriminación y el racismo para comunidades negras desde la cosmovisión y lo ancestral, con participación de la comunidad.</t>
  </si>
  <si>
    <t>CIPO - CDCNARP</t>
  </si>
  <si>
    <t xml:space="preserve">Subdirector de Asuntos étnicos </t>
  </si>
  <si>
    <t>3387000 Ext. 5191</t>
  </si>
  <si>
    <t>eddy.bermudez@gobiernobogota.gov.co</t>
  </si>
  <si>
    <t>Porcentaje de diseño e implementación de la estrategia de comunicación  ciudadana en contra de la discriminación y el racismo</t>
  </si>
  <si>
    <t>1131
1128</t>
  </si>
  <si>
    <t xml:space="preserve">Construcción de Una Bogotá que Vive los Derechos Humanos
Funcionamiento (Impresos y Publicaciones)
</t>
  </si>
  <si>
    <t>Implementar el 100% de las actividadades de la SDG correspondientes a los planes de acciones afirmativas para grupos étnicos del distrito</t>
  </si>
  <si>
    <t xml:space="preserve">
La subdirección de asuntos étnicos en articulación con la oficina de Comunicaciones de la Secretaría de Gobierno diseñó el concurso para la creación de una campaña contra el racismo 2018.  El desarrollo del concurso contó con el apoyo de la Agencia de los Estados Unidos para el Desarrollo Internacional (USAID), la Organización Internacional para las Migraciones (OIM) y la Asociación Colombiana de Facultades, Escuelas y Programas de Publicidad (AFAP).   El 3 octubre de 2017 se firmó una carta de Entendimiento entre la Secretaría Distrital de Gobierno y la Organización Internacional para las Migraciones OIM para apoyar la campaña.  
Sensibilización a 48 estudiantes de publicidad de las Universidades Jorge Tadeo Lozano, Los Libertadores, Central y Fundación de Artes y Oficios en los temas étnicos sobre sus costumbres, culturas, lenguas, creencias, cosmogonías etc., de los grupos étnicos en Bogotá y a quienes se les socializó el concurso. 
</t>
  </si>
  <si>
    <t>_Reconocimiento_y_apoyo_a_las_iniciativas_de_los_afrodescendientes_relacionadas_con_la_acción_política_no_violenta_la_resistencia_civil_y_la_solución_política_del_conflicto_armado</t>
  </si>
  <si>
    <t>Apoyar siete iniciativas ciudadanas afrodescendientes en la protección de los derechos humanos priorizados para el grupo étnico afrobogotano.</t>
  </si>
  <si>
    <t>Apoyar (7) siete iniciativas ciudadanas afrodescendientes en el marco de la convocatoria sobre la protección de los Derechos Humanos</t>
  </si>
  <si>
    <t>Director de Convivencia y  Diálogo Social</t>
  </si>
  <si>
    <t xml:space="preserve"> 3387000 Ext. 5410 - 5411</t>
  </si>
  <si>
    <t>alvaro.vargas@gobiernobogota.gov.co</t>
  </si>
  <si>
    <t>Número de Iniciativas ciudadanas afrodescendientes apoyadas en el marco de la convocatoria</t>
  </si>
  <si>
    <t>Sumatoria de  iniciativas ciudadanas afrodescendientes apoyadas en el marco de la convocatoria</t>
  </si>
  <si>
    <t>Construcción de Una Bogotá que Vive los Derechos Humanos</t>
  </si>
  <si>
    <t>Implementar 80 Iniciativas locales formuladas por grupos sociales de la Red Distrital de Derechos Humanos para la prevención o protección de derechos en sus territorios.</t>
  </si>
  <si>
    <t xml:space="preserve">Cincuenta y ocho (58) niños, niñas, jóvenes y adultos de las localidades de Antonio Nariño y San Cristóbal beneficiarios a través de la ejecución de dos (2) iniciativas apoyadas, la primera “Fortalecimiento del liderazgo desde la ancestral Consejo Local de Comunidades Negras Afrocolombianas, Raizales y Palenqueras y la segunda “Inter Artes San Cristóbal” a la Fundación Socio Cultural Afrocolombiana Reina Africana. </t>
  </si>
  <si>
    <t>Formar a 3500 personas afrodecendientes y funcionarios públicos en temas como legislación afro, cultura, estrategias de concertación y negociación en el marco de la política pública Distrital y Plan Integral de Acciones Afirmativas para el Reconocimiento de la Diversidad Cultural y la Garantía de los Derechos de los Afrodescendientes</t>
  </si>
  <si>
    <t>Director de Derechos Humanos</t>
  </si>
  <si>
    <t>3387000 Ext. 5410 - 5411</t>
  </si>
  <si>
    <t>cristian.pulido@gobiernobogota.gov.co</t>
  </si>
  <si>
    <t>Personas afrodescendientes y funcionarios públicos formados en el marco de la cátedra  de derechos humanos para la paz y la reconciliación.</t>
  </si>
  <si>
    <t>Sumatoria de Personas afrodescendientes y funcionarios públicos formados en el marco de la cátedra  de derechos humanos para la paz y la reconciliación</t>
  </si>
  <si>
    <t xml:space="preserve">En el marco del módulo pedagógico de derechos étnico para el Programa Distrital de Educación en Derechos Humanos para la Paz y la Reconciliación, con enfoque poblacional, diferencial y territorial, se diseñó un capítulo de Características socioculturales de las comunidades negras, afrocolombianas, raizales y palenqueras. que se encuentra estructurado en cinco talleres, los cuales son realizados por el equipo de enlaces territoriales afro.  Se realizaron 17 talleres realizados en 11 localidades con la participación de 959 personas personas afro, funcionarios y funcionarias, de las cuales 575  son mujeres y 383 son hombres y 1 se identifica como transgénero.
En el 2018 se formaran las 208 personas que faltaron para alcanzar la meta.
Beca a tres jóvenes afro en la cumbre mundial de jóvenes (One Young World), realizada en el mes de octubre, cada una por valor de $13.297.334. </t>
  </si>
  <si>
    <t>Priorizar la atención diferencial a través de las medidas de prevención solicitadas por defensores y defensoras de Derechos Humanos, víctimas de trata de personas y población LGBTI de los sectores de la comunidad Afro del distrito.</t>
  </si>
  <si>
    <t>Priorizar la atención diferencial a defensores y defensoras de Derechos Humanos, víctimas de trata de personas y población LGBTI, que pertenezcan a la comunidad Afro, a través de las medidas de prevención que se soliciten.</t>
  </si>
  <si>
    <t>Porcentaje de personas afrodescendientes defensoras de DDHH y víctimas atendidas  que fueron priorizadas</t>
  </si>
  <si>
    <t>(Sumatoria de personas atendidas/total de personas priorizadas)*100</t>
  </si>
  <si>
    <t>Atender el 100% de líderes y defensores de Derechos humanos, población LGBTI, y victimas de trata que demanden medidas de prevención o protección para garantizar sus derechos a la vida, libertad, integridad y seguridad</t>
  </si>
  <si>
    <t xml:space="preserve"> La SDG atendió 44 personas afro de 267 atendidas  dentro de las rutas de Atención y Protección:  Defensores y Defensoras de Derechos Humanos (37), Víctimas de Violencia(s) en Razón a su Orientación Sexual e Identidad de Género  (6), Víctimas de Trata de Personas (1),  . El porcentaje de atención de personas afrocolombianas en relación con el total de personas atendidas fue del 22%.   
Se logró el reporte, visibilización y seguimiento de las situaciones de riesgo de lideres/as pertenecientes a organizaciones Afro como AFROMUPAZ, AFRODES, ASOETNIC y otras organizaciones de víctimas y desplazados afrodescendientes. Se fortaleció la articulación con Entidades como la Unidad Nacional de Protección, Fiscalía General de la Nación y Alta Consejería para las Víctimas promoviendo la celeridad y aplicación de enfoque diferencial a cada uno de los casos. Por parte de la mencionada Ruta se brindaron medidas transitorias consistentes en apoyo de sostenimiento para prevención (Bonos de alimentación y arrendamiento) y acompañamiento psicosocial.
</t>
  </si>
  <si>
    <t>Garantizar la presencia de los enlaces territoriales en las veinte localidades del distrito</t>
  </si>
  <si>
    <t>Garantizar la continuidad de los enlaces territoriales</t>
  </si>
  <si>
    <t>Número de enlaces territoriales garantizados</t>
  </si>
  <si>
    <t>Sumatoria de enlaces territoriales garantizados</t>
  </si>
  <si>
    <t xml:space="preserve">Contratación de 7 enlaces étnicos (Afrocolombianos) territoriales  para realizar abordaje territorial en las 20 localidades del distrito y fortalecer la presencia y gestión institucional a partir de las siguientes estrategias: 
• Promoción de los espacios de atención diferenciada entre comunidad étnica en los territorios. 
• Formación de personas en el módulo étnico del programa Distrital en Derechos Humanos para la Paz y la Reconciliación. 
• Difusión de estrategias de NO discriminación y promoción de la inclusión. 
• Fortalecimiento en alcaldías locales de líneas relacionadas con asuntos étnicos. 
• Formulación e implementación de planes de intervención local en asuntos étnicos que aborden problemáticas o necesidades relevantes de la población de minorías étnicas del distrito, para abordarlas en articulación con los planes de acciones afirmativas, la oferta de los espacios de atención diferenciada, y la oferta distrital de servicios de atención o promoción de capacidades. . 
* Encargado de ejecutar una serie de acciones definidas por el equipo de planes de acciones afirmativas de la subdirección de Asuntos Étnicos, y requeridas para los procesos de formulación e implementación de los planes de acciones afirmativas, 
</t>
  </si>
  <si>
    <t>Sentar_las_bases_institucionales_específicas_para_ejecución_de_la_política_y_el_plan_para_los_afrodescendientes_en_materia_de:_reforma_legal_para_la_adecuación_institucional_modificación_de_la_estructura_administrativa_(instancias_de_atención)_ampliación_de_los_espacios_de_participación</t>
  </si>
  <si>
    <t>Promover esfuerzos conjuntos con los diferentes sectores distritales para incentivar la presencia de referentes étnicos afro en sus dependencias.</t>
  </si>
  <si>
    <t>Diseñar e implementar un plan de trabajo para incentivar la presencia de referentes étnicos afro en las dependencias de los diferentes sectores distritales</t>
  </si>
  <si>
    <t>CIPO</t>
  </si>
  <si>
    <t>Porcentaje de ejecución del plan de trabajo para incentivar la presencia de refrentes étnicos</t>
  </si>
  <si>
    <t>(Sumatoria de actividades o fases del plan de trabajo para incentivar la presencia de referentes étnicos ejecutadas / Sumatoria de actividades o fases del plan de trabajo para incentivar la presencia de referentes étnicos programadas)*100
Actividad 1 Diseño del Plan de Trabajo 25%
Actividad 2: Implementación, retroalimentación del Plan de Trabajo 25%
Actividad 3: Implementación, retroalimentación del Plan de Trabajo 25%
Actividad 4: Implementación, retroalimentación y evaluación del Plan de Trabajo 25%</t>
  </si>
  <si>
    <t xml:space="preserve">25%
</t>
  </si>
  <si>
    <t>Diseño del plan de trabajo para lograr el agenciamiento desde la Subdirección de Asuntos Étnicos de la Secretaría Distrital de Gobierno para incentivar la presencia de referentes étnicos de comunidades negras, afrocolombianas y palenqueras en los diferentes sectores del distrito que contribuyan a la dinamización de la política pública distrital desde cada uno de ellos. 
A la fecha la mayoría de sectores distritales con los que se concertaron acciones, han contratado referentes Afro para apoyar la implementación de las acciones afirmativas.</t>
  </si>
  <si>
    <t>Adelantar_acciones_de_planificación_participativa_y_concertada_con_la_Comisión_Consultiva_(instancia_de_representación_legalmente_reconocida)_que_garanticen_el_proceso_de_construcción_consolidación_y_aprobación_de_la_política</t>
  </si>
  <si>
    <t>Garantizar la participación a la comisión de Coordinadores del "Consejo Distrital de Comunidades Negras, Afrocolombianas, Raizales y Palenqueras" en el seguimiento a la implementación del Plan Integral de Acciones Afirmativas para la comunidad afrodescendiente.</t>
  </si>
  <si>
    <t>Diseñar e implementar un plan de trabajo para garantizar la participación a la comisión de Coordinadores del "Consejo Distrital de Comunidades Negras, Afrocolombianas, Raizales y Palenqueras" en el seguimiento a la implementación del Plan Integral de Acciones Afirmativas para la comunidad afrodescendiente</t>
  </si>
  <si>
    <t>Porcentaje de ejecución del plan de trabajo garantizar la participación en el seguimiento del Plan de Acciones Afirmativas</t>
  </si>
  <si>
    <t xml:space="preserve">(Sumatoria de actividades o fases del plan de trabajo para garantizar la participación en el seguimiento del Plan de Acciones Afirmativas ejecutadas / Sumatoria de actividades o fases del plan de trabajo para garantizar la participación en el seguimiento del Plan de Acciones Afirmativas programadas)*100
Actividad 1 Diseño del Plan de Trabajo 25%
Actividad 2: Implementación, retroalimentación del Plan de Trabajo 25%
Actividad 3: Implementación, retroalimentación del Plan de Trabajo 25%
Actividad 4: Implementación, retroalimentación y evaluación del Plan de Trabajo 25%
</t>
  </si>
  <si>
    <t xml:space="preserve">Desde la Subdirección de Asuntos Étnicos (SAE) en cabeza del subdirector y con el apoyo del equipo PIAA y el enlace afro de la SAE con el CDCNARP, se avanzó en la definición e implementación de la estrategia de seguimiento de los Planes Integrales de Acciones Afirmativas para grupos étnicos, esta estrategia tiene por objeto contar con información oportuna, periódica y confiable sobre la ejecución de las acciones afirmativas en el marco del Plan de Desarrollo “Bogotá Mejor para Todos”, para dar respuesta a la implementación de la Política Pública para comunidad afrodescendiente. </t>
  </si>
  <si>
    <t>Garantizar la asignación de un enlace entre el Consejo Distrital de Comunidades Negras, Afrocolombianas, Raizales y Palenqueras y la Subdirección de Asuntos Étnicos.</t>
  </si>
  <si>
    <t xml:space="preserve"> CDCNARP</t>
  </si>
  <si>
    <t>Enlace territorial asignado como enlace entre la SAE y el CDNARP</t>
  </si>
  <si>
    <t>Enlace entre la SAE y el CDNARP contratado</t>
  </si>
  <si>
    <t xml:space="preserve">Desde la Subdirección de Asuntos Étnicos se tiene garantizada la asignación de un enlace afro, quien realiza acompañamiento al Consejo Distrital de Comunidades Negras, Afrocolombianas, Raizales y Palenqueras.  Acompañamiento al espacio mixto del Consejo Distrital de Comunidades Negras, Afrocolombianas, Raizales y Palenqueras, en dos (2) sesiones.   Asistencia técnica al espacio autónomo del Consejo Distrital de Comunidades Negras, Afrocolombianas, Raizales y Palenqueras, en nueve (9) sesiones. Acompañamiento a las comisiones de trabajo del espacio autónomo del Consejo Distrital de de Comunidades Negras, Afrocolombianas, Raizales y Palenqueras.    En lo relacionado con el espacio autónomo y el espacio mixto, las comisiones que han solicitado el acompañamiento como enlace son: la Comisión del sector de Integración social, de Mujer, de Salud que integra hábitat y ambiente y la comisión colegiada del sector Gobierno integrada por la Secretaría Distrital de Gobierno y el IDPAC y la comisión del sector educación, lo cual se ha realizado en 17 sesiones. </t>
  </si>
  <si>
    <t>Implementar espacios de atención diferenciada, en el Distrito Capital para la comunidad negra, afrocolombiana y Palenquera (Dos CONFIA más espacio itinerante)</t>
  </si>
  <si>
    <t xml:space="preserve"> Espacios de atención diferenciada para los grupos étnicos del D.C. en funcionamiento </t>
  </si>
  <si>
    <t>Sumatoria de espacios de atenicón diferenciada en funcionamiento</t>
  </si>
  <si>
    <t>Crear 10 espacios para el fortalecimiento de procesos participativos y organizativos, con miras a incrementar su incidencia en la vida social, cultural, política y económica de la ciudad.</t>
  </si>
  <si>
    <t xml:space="preserve">La Subdirección de Asuntos Étnicos de la Secretaria Distrital de Gobierno, mediante la implementación de los Planes Integrales de Acciones Afirmativas implementó 3 espacios de atención diferenciada  CONFIA (Centro de Orientación y Fortalecimiento Integral Afrobogotano). Ubicados físicamente en las localidades de San Cristóbal, Ciudad Bolívar, y Candelaria e inicio el diseño y la adecuación técnica del espacio de itinerante (Etnobus), así como un documento técnico relacionado con el diseño de la estrategia operativa de este espacio de atención itinerante.  
El Etno-bus, es un espacio de atención diferenciada itinerante con el cual se busca generar visibilizacion de los deberes y derechos de los grupos étnicos que se encuentran en el territorio local del Distrito Capital.  Durante el mes de noviembre, se definió el diseño exterior del vehículo lo cual estuvo a cargo del área de comunicaciones de la Secretaría Distrital de Gobierno. En el mes de diciembre, se aprobó el diseño exterior del vehículo, se envió a la Secretaría Distrital de Ambiente una solicitud de permisos para colocar la publicidad exterior en el vehículo, entidad que entregó aval. Dificultades: Retrasos administrativos en cuanto a la aprobación del logo y fecha de inauguración para funcionamiento del “Etnobus”. Se espera que en  el mes de febrero de 2018 inicie la operación del Etnobus.
De acuerdo a la meta son 2 físicos,pero se logró por gestión la realización de un espacio de atención diferenciada en la Casa de la Justicia de Ciudad Bolívar, lugar donde se asignó una profesional para su atención.  Este CONFIA es adicional al establecido en la meta.  Por ello en el resultado del indicador se identican 2, ya que si bien se cuenta con el diseño del Etnobus, se implementará en la vigencia 2018.    </t>
  </si>
  <si>
    <t>Diseñar e implementar una estrategia integral contra la discriminación racial con alcance distrital y local, en la que se articulen actividades pedagógicas y de comunicación, desde la garantía del derecho a la participación</t>
  </si>
  <si>
    <t xml:space="preserve">Fortalecimiento de Capacidades Organizativas y de incidencia de comunidades negras/afrocolombianas
</t>
  </si>
  <si>
    <t xml:space="preserve">Desarrollo de procesos de formación para el reconocimiento, intercambio  y cualificación  de saberes afrocolombianos </t>
  </si>
  <si>
    <t>Apoyo técnico y financiero para el desarrollo de iniciativas que articulen acciones para el empoderamiento afrodescendiente y la reducción de discriminación. 
(Convocatorias Bogotá Líder y 1 + 1 Todos / 1+1 Todas con Enfoque diferencial)</t>
  </si>
  <si>
    <t xml:space="preserve">Conmemoración del Dia Nacional de la afrocolombianidad para el reconocimiento, valoración e integración a partir de los aportes culturales, sociales y políticos que la población negra afrocolombiana </t>
  </si>
  <si>
    <t xml:space="preserve">Conmemorar (Conmemoración del) el Dia Nacional de la afrocolombianidad para el reconocimiento, valoración e integración a partir de los aportes culturales, sociales y políticos que la población negra afrocolombiana </t>
  </si>
  <si>
    <t>Maria Angélica Ríos</t>
  </si>
  <si>
    <t>mrios@participacionbogota.gov.co</t>
  </si>
  <si>
    <t>María Angélica Ríos</t>
  </si>
  <si>
    <t>Ivomne Carina Forero Bejarano</t>
  </si>
  <si>
    <t>iforero@participacionbogota.gov.co</t>
  </si>
  <si>
    <t xml:space="preserve">
10
</t>
  </si>
  <si>
    <t>Ruben Dario Gonzalez Hernandez</t>
  </si>
  <si>
    <t>rgonzalez@participacionbogota.gov.co</t>
  </si>
  <si>
    <t xml:space="preserve">
4
</t>
  </si>
  <si>
    <t>Javier Palacios Torres</t>
  </si>
  <si>
    <t>jpalacios@participacionbogota.gov.co</t>
  </si>
  <si>
    <t>No. Personas participantes en la  Conmemoración día de la Afrocolombianidad.</t>
  </si>
  <si>
    <t>N.A.</t>
  </si>
  <si>
    <t>_07_Eje_transversal_Gobierno_Legítimo_fortalecimiento_local_y_eficiencia</t>
  </si>
  <si>
    <t>_45_Gobernanza_e_influencia_local_regional_e_internacional</t>
  </si>
  <si>
    <t>196 - Fortalecimiento local, gobernabilidad, gobernanza y participación ciudadana</t>
  </si>
  <si>
    <t>Durante la Vigencia estimada se fortalecieron  11 Organizaciones y/o procesos  de acuerdo con la  ruta de  fortalecimiento,  fueron fortalecidas las siguientes organizaciones Afrodescendientes : Oanac, Fundavic, Wanafrica, Fusispac, Colectivo multietnico mujeres guerreras, Mesa palenquera- Mona ri Palenque, Colectivo Barberos de Fontibon, Espacio autonomo Colectivo Afro, Mesa de jovenes Afros de la Localidad de RUU, fsian, Consejo Afro de la Localidad de RUU.</t>
  </si>
  <si>
    <t>Formación para una participación ciudadana incidente en los asuntos públicos de la ciudad</t>
  </si>
  <si>
    <t>Formar 10.000 ciudadanos en los procesos de participación</t>
  </si>
  <si>
    <t xml:space="preserve">La Gerencia Escuela de la Participación, en coordinación con la Gerencia de Etnias del IDPAC, desarrolló 4 procesos de formación con la población afrodescendiente,  Acontinuación se describen los procesos llevados a cabo: 
- "Liderazgo colectivo, asociatividad y participación", el cual se llevó a cabo en el Centro de Desarrollo Comunitario de la Localidad de Kennedy, con la participación de 9 mujeres  y 2 hombres. 
- "1,2,3 por mi Bogotá: los niños y niñas aprenden sobre participación", el cual se realizó en la Corporación Afro indígena Mi Colombia, Localidad de Rafael uribe Uribe y contó con la participación de 12 niñas y 14 niños. 
-"1,2,3 por mi Bogotá: los niños y niñas aprenden sobre participación", el cual se llevó a cabo en la Fundación Mujeres Guerreras, Localidad de Rafael Uribe Uribe y contó con la participación de 11 niñas y 9 niños.
-"Formulación y gestión de proyectos comunitarios", el cual se realizó en la Alcaldía Local de Rafael Uribe Uribe y  contó la participación de 11 mujeres y 5 hombres. </t>
  </si>
  <si>
    <t>N/D</t>
  </si>
  <si>
    <t xml:space="preserve">Para el 2017, como parte del modelo de gestión para la participación, Uno más Uno = Todos; Una más Una = Todas, se presentaron 19 proyectos en la linea 8 (Proyectos e iniciativas que promuevan la inclusión e incidencia de comunidades étnicas.) los cuales,  no pasaron los filtros y las etapas del proyecto.   Bogotá Líder no se inscribieron organizaciones afrodescendientes. </t>
  </si>
  <si>
    <t xml:space="preserve">Fortalecimiento a las organizaciones para la participación incidente en la ciudad. </t>
  </si>
  <si>
    <t>Fortalecer 150 organizaciones étnicas en espacios y procesos de participación</t>
  </si>
  <si>
    <t xml:space="preserve">Durante la vigencia estimada se realizaron los siguientes eventos que contaron con piezas gráficas para su divulgación: a) Encuentro de saberes " Realidades sociales de las etnia en el contexto de  de ciudad", 24 de mayo  de 2017. Conversatorio "Somos Herencia Afro",26  de mayo de 2017.  Dialogo de saberes étnicos, por una Bogotá mejor para todos, 08  de agosto de 2017. Sensibilización Discriminación y racismo en el contexto de Distrital, 11 de septiembre de 2017. Encuentro "Vivamos el Buen Trato", 12 de septiembre de 2017. Conversatorio Educación  y cultura afro inclusiva en Bogotá,  20 de septiembre de 2017. Conversatorio reconociendo nuestras  diferencias, 31 de octubre de 2017.   estas contra la discriminación  de la población afrocolombiana.  Memorias africanas Cantos y Arullos de Colombia 11 de octubre de 2017. Somos Afro-Videoteca. 25 de octubre 2017.
 Campaña Vive la Diversidad y Termina la Discriminación, a través de la realización del Transforma "Tejiendo Experiencias Étnicas" con el propósito de generar un espacio de encuentro, diálogo  y reflexión  desde experiencias de liderazgos étnicos, con el objetivo de  formular  de propuestas orientadas a mejorar la participación de los grupos étnicos en Bogotá. </t>
  </si>
  <si>
    <t>Diseñar y aplicar un instrumento de recolección de información para identificar los intereses y problemáticas de la población afro adulta mayor en el marco de los servicios sociales de la Secretaría de Integración Social.</t>
  </si>
  <si>
    <t>Mejorar la calidad de vida de la población afrodescendientes mediante la ejecución de acciones afirmativas de inclusión, con fundamento en los criterios concertados de razonabilidad histórica y gradualidad para la aplicación del sistema de trato preferencial y del sistema de cuotas.</t>
  </si>
  <si>
    <t>Entregar el 100% de los apoyos alimentarios programados  en la Complementación Alimentaria Canasta  Básica Para Familias Afro en condición de vulnerabilidad e inseguridad alimentaria.</t>
  </si>
  <si>
    <t>Estrategia Ubuntu por la Paz dinamizará acciones en torno a los ejes temáticos: 1-Espiritualidades Ancestrales,2-Arte, Cultura, Patrimonio  Ancestral e Identitario,3- Nuevos lenguajes y nuevas visiones AFRO y LGBTI para la inclusión y la convivencia , 4-Estética de lo AFRO y lo LGBTI,5- Comida ancestral y 6-  Botánica urbana ancestral, vinculando personas de los sectores sociales LGBTI con identidades étnicas asociadas a las comunidades negras, afrocolombianas y Palenqueras de las localidades de la zona centro (los Mártires, Santa Fe y Candelaria), durante la vigencia 2017 . Además para esta vigencia se realizará identificación y caracterización de población LGBTI con pertenencia étnica y se realizaran acciones y actividades para la transformación de mitos, imaginarios y prejuicios asociados a lo étnico, las orientaciones sexuales e identidades de géneros en servidores públicos de la Secretaria de Integración Social  contribuyendo a la generación de condiciones institucionales para el desarrollo de la estrategia.</t>
  </si>
  <si>
    <t xml:space="preserve">Formular e implementar la estrategia Ubuntu por la Paz para reconocer y visibilizar la diversidad y riqueza de las comunidades negras, afrocolombianas y palenqueras de los sectores sociales LGBTI </t>
  </si>
  <si>
    <t xml:space="preserve"> Realización de los diálogos participativos con  jóvenes afrocolombianos y palenqueros que habitan el Distrito Capital.
</t>
  </si>
  <si>
    <t xml:space="preserve">Realización de los diálogos participativos en el marco de la reformulación de la PPJ 2017 - 2027 con  jóvenes afrocolombianos y palenqueros que habitan el Distrito Capital.
</t>
  </si>
  <si>
    <t>Plan de trabajo  para brindar herramientas de seguimiento al cumplimiento de lo acordado por las juventudes de la población Afro y Palenquera  de Bogotá y la subdirección para la juventud</t>
  </si>
  <si>
    <t>Diseño e implementación de un plan de trabajo que brinde herramientas de seguimiento al cumplimiento de lo acordado por las juventudes de la población afro y palenquera de Bogotá y la subdirección para la juventud, en concordancia con los resultados del ejercicio de reformulación de la PPJ 2017-2027.</t>
  </si>
  <si>
    <t>María Paula Matiz
Subdirectora Para la Vejez</t>
  </si>
  <si>
    <t>3279797 ext. 1940</t>
  </si>
  <si>
    <t>mmatiz@sdis.gov.co</t>
  </si>
  <si>
    <t>(Sumatoria de actividades del plan de Trabajo ejecutadas/Sumatoria de actividades del plan de Trabajo programadas)*100
Hito 1: Diseñar un (1) Plan de Trabajo para la identificación de personas mayores afrocolombianas en el marco de los servicios de la SDIS. Año 1 = 10%
Hito 2: Implementar un (1) plan de trabajo para la identificación de personas mayores afrocolombianas en el marco de los servicios de la SDIS. Año 2 = 50% 
Hito 3: Realizar seguimiento al plan de trabajo para la identificación de personas mayores afrocolombianas en el marco de los servicios de la SDIS Año 3 = 35%
Hito 4: Realizar seguimiento al plan de trabajo para la identificación de personas mayores afrocolombianas en el marco de los servicios de la SDIS. Año 4 = 5%</t>
  </si>
  <si>
    <t xml:space="preserve">Porcentaje del instrumento de recolección de información   implementado / porcentaje del instrumento de recolección de información programado para implementación * 100
Hito 1: Diseñar un (1) instrumento de recolección de información  para identificar los intereses y problemáticas de la población afro en el marco de los servicios sociales de la Secretaría de Integración Social. Año 1 = 10%
Hito 2: Aplicar un (1) instrumento de recolección de  información  para identificar los intereses y problemáticas de la población afro en el marco de los servicios sociales de la Secretaría de Integración Social. Año 2 = 50%
Hito 3: Realizar seguimiento a la aplicación del instrumento de recolección de la información. Año 3 = 35% 
Hito 4: Realizar seguimiento a la aplicación del instrumento de recolección de la información. Año 4 = 5% </t>
  </si>
  <si>
    <t>Juan Carlos Peña Quintero</t>
  </si>
  <si>
    <t>3279797 ext. 1833</t>
  </si>
  <si>
    <t>jcpena@sdis.gov.co </t>
  </si>
  <si>
    <t>Porcentaje  de apoyos alimentarios entregados</t>
  </si>
  <si>
    <t xml:space="preserve"> (N° de apoyos entregados /N° de apoyos programados)*100</t>
  </si>
  <si>
    <t>Lina María Sánchez Romero Subdirectora para la Infancia</t>
  </si>
  <si>
    <t>"(Sumatoria de fases de estrategia ejecutadas/ Sumatoria de fases de estrategia de pervivencia cultural afro, negra, raizales y palenqueras programadas)*100 Hito 1: Propuesta de diseño de estrategia de pervivencia cultural afro para ser implementada en el marco de los servicios sociales de primera infancia. Año 1=15% Hito 2: Implementación de la estrategia de pervivencia cultural afro en los servicios sociales de primera infancia. Año=30% Hito 3: Implementación de la estrategia de pervivencia cultural afro en los servicios sociales de primera infancia Año 3=30% Hito 4: Evaluación y Ajuste de la estrategia de pervivencia cultural afro implementada en los servicios sociales de primera infancia Año 4= 25%"</t>
  </si>
  <si>
    <t>María Doris Mejía Gómez</t>
  </si>
  <si>
    <t>3279797 ext. 1835</t>
  </si>
  <si>
    <t>Porcentaje de formulación e implementación de la estrategia Ubuntu por la Paz</t>
  </si>
  <si>
    <t>(Sumatoria de actividades o fases realizadas de la Estrategia Ubuntu por la Paz/Total de actividades  o fases programadas de la Estrategia Ubuntu por la Paz)*100
Hito1: Diseño, implementación, monitoreo y evaluación  año 1 = 20%
Hito2: implementación, monitoreo y evaluación  año 2  =  30%
Hito3: implementación, monitoreo y evaluación año 3 = 30%
Hito4: implementación, monitoreo y evaluación año 4 = 20%</t>
  </si>
  <si>
    <t xml:space="preserve">Sumatoria de fases o actividades del plan de trabajo para el seguimiento al cumplimiento de lo acordado por las juventudes de la población Afro y palenquera de Bogotá y la subdirección para la juventud, en concordancia con los resultados del ejercicio de reformulación de la PPJ 2017-2027. 
Hito1: Diseño del plan de trabajo y  aprobación año 1= 60%
Hito2: Implementación y seguimiento  año 2  =  15%
Hito3: Implementación y seguimiento año 3 = 15%
Hito4: Encuentro de presentación de avances durante el cuatrienio = 10%
</t>
  </si>
  <si>
    <t xml:space="preserve">
15%</t>
  </si>
  <si>
    <t xml:space="preserve">
10%</t>
  </si>
  <si>
    <t>La construcción de un plan de trabajo para la identificación de personas mayores afrodescendientes, aporta a la transversalización del enfoque diferencial en la Política Pública Social de Envejecimiento y Vejez, ya que se asume que las personas mayores afrodescendientes requieren atención que reconozca que su proceso de envejecimiento está asociado a su historicidad cultural, la construcción del territorio, entendiendo a Bogotá como una ciudad diversa e incluyente.
La existencia de un profesional del equipo de política pública exclusivo para la implementación de la acción afirmativa, facilita el avance y el seguimiento de la misma, así como la creación de lazos de confianza con los colectivos afrodescendientes que facilitan la comunicación, concertación y articulación permanente.</t>
  </si>
  <si>
    <t xml:space="preserve">Identificar los intereses y problemáticas de la población afrodescendientes en el marco de los servicios sociales de la Secretaría de Integración Social, aporta al avance de la PPSEV porque en primer lugar garantiza la participación y autodeterminación de los pueblos afrodescendientes, en segundo lugar porque fortalece su identidad individual y colectiva en favor del rescate y valoración de su aporte cultural a la construcción de ciudad, en tercer lugar porque al conocer por localidad los intereses y problemáticas de las personas mayores afrodescendientes facilita encontrar fórmulas territoriales para la transversalización del enfoque diferencial desde la perspectiva étnica.
</t>
  </si>
  <si>
    <t xml:space="preserve">1. El desarrollo de esta acción afirmativa se da manera positiva pues alcanza un cumplimiento del 96%
2. Apertura de 4 puntos de entrega en las subdirección  locales en las que la población afrodescendientes a solicitado el apoyo alimentario (Suba, Engativá, Santafé Candelaria, Puente Aranda/Nariño
3. Ampliación de cobertura en el apoyo complementación canasta básica en 82 cupos  </t>
  </si>
  <si>
    <t>Atender 9.800 niñas, niños y adolescentes pertenecientes a grupos poblacionales históricamente segregados</t>
  </si>
  <si>
    <t>"En la vigencia 2017 en la Ciudad se garantizó la Atención Integral en escenarios inclusivos a 14.203 niñas, niños y adolescentes víctimas del conflicto armado, perteneciente a grupos étnicos, con discapacidad, alteraciones en el desarrollo y habitantes de territorios rurales a través del fortalecimiento y potenciamiento de habilidades del talento humano y sus familias, quienes aportan a la protección integral, garantía y restablecimiento de sus derechos. Así mismo, El Distrito Capital desarrolló acciones de movilización social, diseñadas por las Estrategias y Servicios Sociales, que reivindican los derechos de las niñas, niños y sus familias en el territorio rural y urbano, aportando a la transformación de realidades desde su propio contexto, en busca de territorios amables y seguros para la Infancia. En ese sentido, la definición y concertación de acciones afirmativas, aportan directamente a la disminución de situaciones de segregación y discriminación de las poblaciones históricamente segregadas."</t>
  </si>
  <si>
    <t xml:space="preserve">Distrito Joven </t>
  </si>
  <si>
    <t xml:space="preserve">1. Se realizaron 222 diálogos participativos para la construcción de la fase I de la Política Pública de Juventud 2017-2027, con la asistencia de 3043  jóvenes. (Fuente. SIRBE y PNUD). De los cuales 2 se realizaron con jóvenes de población Afrodescendiente y palenquera,  dichos encuentros fueron sistematizados por medio de relatorías con metodología y listado de asistencia.  
2. Durante los diálogos de juventud la participación de las y los jóvenes se registra en el instrumento oficial de la SDIS, ficha SIRBE. Se evidencia la participación  de 23 jóvenes afro y 1 joven palenquero.
3. Para la gestión de las acciones afirmativas, la Subdirección Para la Juventud destinó a una persona que lidera la implementación y hace las veces de Enlace para los temas de Enfoque diferencial.  
4.  Los diálogos de la PPJ coadyuvan al cumplimiento de la meta 4 del proyecto Distrito Joven pues propenden por el reconocimiento, la inclusión y el desarrollo del proyecto de vida de las y los jóvenes Afrodescendientes y Palenqueros de Bogotá. </t>
  </si>
  <si>
    <t xml:space="preserve">1. De acuerdo al ejercicio de formulación de Política Pública de Juventud se realizaron 222 diálogos participativos para la construcción de la fase I de la Política Pública de Juventud 2017-2027, con la asistencia de 3043  jóvenes. (Fuente. SIRBE y PNUD). De los cuales 2 se realizaron con jóvenes de población Afrodescendiente y palenquera,  dichos encuentros fueron debidamente sistematizados por medio de relatorías con metodología y listado de asistencia.  
2. Desde la Subdirección para la Juventud se construyó una propuesta de plan de trabajo de acuerdo con las principales necesidades y problemáticas presentadas por los jóvenes afrodescendientes y palenqueros. 
3. Para la gestión de las acciones afirmativas, la Subdirección Para la Juventud destinó a una persona que lidera la implementación y hace las veces de Enlace para los temas de Enfoque diferencial.  
4.  Se están realizando espacios de concertación con las consultivas para la  socialización del plan de trabajo con miras al seguimiento de las acciones que se iniciarán por parte de las y los jóvenes en la PPJ.
</t>
  </si>
  <si>
    <t>Impacto Ciudadano</t>
  </si>
  <si>
    <t xml:space="preserve">
No. de participantes en sensibilización ciudadana </t>
  </si>
  <si>
    <t>Organizaciones fortalecidas en capacidades organizativas y de incidencia.</t>
  </si>
  <si>
    <t>No. de organizaciones fortalecidas en capacidades organizativas y de incidencia.</t>
  </si>
  <si>
    <t>Procesos de formación</t>
  </si>
  <si>
    <t xml:space="preserve">No. de Procesos en formación realizados. </t>
  </si>
  <si>
    <t xml:space="preserve">Procesos apoyados técnica y financieramente
</t>
  </si>
  <si>
    <t xml:space="preserve">
No. de procesos apoyados técnica y financieramente
</t>
  </si>
  <si>
    <t>Participantes en proceso de apoyo técnico y financiero a la Conmemoración día de la Afrocolombianidad.</t>
  </si>
  <si>
    <t xml:space="preserve">
Promoción para la participación incidente en el distrito capital.
</t>
  </si>
  <si>
    <t xml:space="preserve">Lograr 2.900.000 impactos ciudadanos a través de los medios de comunicación con las que cuenta el IDPAC (Redes Sociales, Emisoras, Páginas Web, otros.)
</t>
  </si>
  <si>
    <t xml:space="preserve">Fortalecimiento a las organizaciones para la participación incidente en la ciudad.
</t>
  </si>
  <si>
    <t xml:space="preserve">Fortalecer 150 organizaciones étnicas en espacios y procesos de participación
</t>
  </si>
  <si>
    <t xml:space="preserve">
Promoción para una participación incidente en el Distrito Capital.</t>
  </si>
  <si>
    <t xml:space="preserve">
.Desarrollar 30 obras bajo la metodología Uno + Uno = Todos, Una + Una = Todas, desarrolladas y entregadas a la comunidad</t>
  </si>
  <si>
    <t xml:space="preserve">Para la Conmemoración del Día de la Afrocolombianidad, el día 6 de mayo de 2017, se da cumplimiento  a traves del  Evento Homenaje a la cultura afro y premios Benkos Biohó  como espacio de encuentro para el reconocimiento, valoración e integración de la población negra afrodescendiente residente en Bogotá, entregando  14 galardones. </t>
  </si>
  <si>
    <t>_Promoción_de_relaciones_de_corresponsabilidad_social_transparencia_y_confianza_de_la_administración_distrital_y_los_afrodescendientes</t>
  </si>
  <si>
    <t>Creación de una estrategia comunicativa diferencial con la oferta misional del sector hábitat, dirigida a la comunidad afro de Bogotá entendiendo las particularidades de la población. </t>
  </si>
  <si>
    <t>Crear e implementar una estrategia comunicativa diferencial con la oferta misional del sector hábitat, dirigida a la comunidad afro de Bogotá entendiendo las particularidades de la población. </t>
  </si>
  <si>
    <t>Tener en cuenta la condición étnica negra, afrocolombiana, y palenquera como una variable positiva adicional para priorizar a los hogares que cumplan con los requisitos para el acceso al PIVE. </t>
  </si>
  <si>
    <t>Otorgar puntaje adicional a hogares de la comunidad étnica negra, afrocolombiana y palenquera que cumplan con los requisitos de acceso al PIVE como una variable positiva para priorizarlos</t>
  </si>
  <si>
    <t>Realizar jornadas de inscripción en articulación con la comisión de hábitat del consejo distrital afro, con el fin de garantizar acceso a las familias u hogares que cumplan con los requisitos del PIVE. </t>
  </si>
  <si>
    <t>Realizar la totalidad de jornadas de información  en articulación con la comisión de hábitat del consejo distrital de comunidades negras, afrocolombianas, raizales y palenqueras que se programen, con el fin de garantizar acceso a las familias que cumplan con los requisitos del PIVE</t>
  </si>
  <si>
    <t>Vincular a un referente con pertenencia afro para el apoyo a la implementación y seguimientos de las acciones afirmativas del sector. </t>
  </si>
  <si>
    <t>Luisa Fernanda Mejía</t>
  </si>
  <si>
    <t>3581600 ext.1403</t>
  </si>
  <si>
    <t>lmejiag@habitatbogota.gov.co</t>
  </si>
  <si>
    <t>Porcentaje ejecución de la Estrategia de comunicación creada e implementada</t>
  </si>
  <si>
    <t>(Sumatoria de fases o actividades de la estrategia de comunicación ejecutadas /Sumatoria de fases de la estrategia de comunicación programadas)*100</t>
  </si>
  <si>
    <t>15% de avance de la    estrategia comunicativa diferencial con la oferta misional del sector hábitat, dirigida a la comunidad afro de Bogotá entendiendo la particularidades de la población. </t>
  </si>
  <si>
    <t>35% de avance de la    estrategia comunicativa diferencial con la oferta misional del sector hábitat, dirigida a la comunidad afro de Bogotá entendiendo la particularidades de la población. </t>
  </si>
  <si>
    <t>25% de avance de la    estrategia comunicativa diferencial con la oferta misional del sector hábitat, dirigida a la comunidad afro de Bogotá entendiendo la particularidades de la población. </t>
  </si>
  <si>
    <t>Porcentaje de hogares pertenecientes a comunidades afro postualdos a los cuales se les otorgó puntaje adicional para inclusión en el PIVE</t>
  </si>
  <si>
    <t>(Número de hogares a los cuales se les otorgó puntaje adicional/Número de hogares pertenecientes a la comunidad afro que se postularon al programa*)100</t>
  </si>
  <si>
    <t>Porcentaje de jornadas de información realizadas con la comunidad Afro de Bogotá.</t>
  </si>
  <si>
    <t>(Número de jornadas de información con la comunidad Afro de Bogotá realizadas/Número de jornadas solicitadas por el Consejo Distrital Afro)*100</t>
  </si>
  <si>
    <t>Personas con pertenencia afro vinculadas a la SDHT, para el apoyo a la implementación y seguimiento de las acciones afirmativas del sector</t>
  </si>
  <si>
    <t>Sumatoria de personas con pertenencia afro vinculadas a la SDHT, para el apoyo a la implementación y seguimiento de las acciones afirmativas del sector</t>
  </si>
  <si>
    <t>42 Transparenica Gestión Pública y Servicio a la Ciudadanía</t>
  </si>
  <si>
    <t>185 Fortalecimiento a la Gestión Pública Efectivo y Eficiente</t>
  </si>
  <si>
    <t> Comunicación estratégica del Hábitat</t>
  </si>
  <si>
    <t xml:space="preserve">Realizar 800 piezas informativas sobre la gestión de la SDHT para comunicación externa
</t>
  </si>
  <si>
    <t>527,980,290*</t>
  </si>
  <si>
    <t>El presupuesto ejecutado corresponde a las gestiones realizadas por la referente afro y el enlace para comunidades étnicas de la SDHT</t>
  </si>
  <si>
    <t>1 Nuevo Ordenamiento Territorial</t>
  </si>
  <si>
    <t xml:space="preserve">30 Financiación para el Desarrollo Territorial </t>
  </si>
  <si>
    <t xml:space="preserve">163 Financiación para el Desarrollo Territorial </t>
  </si>
  <si>
    <t>Estructuración de instrumentos de financiación para el desarrollo territorial</t>
  </si>
  <si>
    <t>Estructurar el 100% de los instrumentos de financiación con su respectivo análisis económico -técnico-jurídico</t>
  </si>
  <si>
    <t>488,694,935*</t>
  </si>
  <si>
    <t>Se han beneficiado 16 hogares, con aportes por valor de $120,998,050 en el PIVE, de acuerdo al puntaje adicional en la calificación de los hogares.</t>
  </si>
  <si>
    <t xml:space="preserve">se realizaron encuentros informativos en campo a 206 personas pertenecientes a la comunidad afro, en su mayoría población de las localidades de Kennedy y Antonio Nariño. </t>
  </si>
  <si>
    <t>Acompañar 4000 hogares víctimas del conflicto residentes en Bogotá en la</t>
  </si>
  <si>
    <t>571,835,479*</t>
  </si>
  <si>
    <t>Se cuenta con una referente afro contratada en la Subsecretaría de Gestión Financiera de la SDHT</t>
  </si>
  <si>
    <t>Sin información</t>
  </si>
  <si>
    <t xml:space="preserve">Fortalecer  Capacidades Organizativas y de incidencia de comunidades negras/afrocolombianas
</t>
  </si>
  <si>
    <t xml:space="preserve">Desarrollar procesos de formación para el reconocimiento, intercambio  y cualificación  de saberes afrocolombianos </t>
  </si>
  <si>
    <t>Apoyar tecnica y financieramente el desarrollo de iniciativas que articulen acciones para el empoderamiento afrodescendiente y la reducción de discriminación. 
(Convocatorias Bogotá Líder y 1 + 1 Todos / 1+1 Todas con Enfoque diferencial)</t>
  </si>
  <si>
    <t>(Sumatoria de actividades o fases de la estrategia contra de la discriminación y el racismo ejecutadas/ Total de actividades o fases en la estrategia contra de la discriminación y el racismo programadas)*100
Actividad 1:  Diseño de la Campaña 33%
Actividad 2: Implementación de la Campaña 33%
Actividad 3: Implementación y Evaluación de la Campaña 33%</t>
  </si>
  <si>
    <t>Formar 60,000 personas en escenarios formales e informales a funcionarios públicos, miembros de la policía, ciudadanos de grupos étnicos, religiosos y ciudadanía en general en derechos humanos para la paz y la reconciliación</t>
  </si>
  <si>
    <r>
      <t xml:space="preserve">Meta del Proyecto
</t>
    </r>
    <r>
      <rPr>
        <sz val="10"/>
        <rFont val="Calibri Light"/>
        <family val="2"/>
      </rPr>
      <t>(en la que está inmersa la acción)</t>
    </r>
  </si>
  <si>
    <r>
      <t xml:space="preserve">Presupuesto programado para la meta del proyecto 
</t>
    </r>
    <r>
      <rPr>
        <sz val="10"/>
        <rFont val="Calibri Light"/>
        <family val="2"/>
      </rPr>
      <t>(para el cuatrienio)</t>
    </r>
  </si>
  <si>
    <r>
      <t xml:space="preserve">Porcentaje del presupuesto programado para las acciones
(0 a 100)
</t>
    </r>
    <r>
      <rPr>
        <sz val="10"/>
        <rFont val="Calibri Light"/>
        <family val="2"/>
      </rPr>
      <t>(para el cuatrienio)</t>
    </r>
  </si>
  <si>
    <t>Presupuesto ejecutado acumulado</t>
  </si>
  <si>
    <t xml:space="preserve">Avances de la acción frente a la meta del Proyecto 
</t>
  </si>
  <si>
    <t>Nº</t>
  </si>
  <si>
    <t>1.1</t>
  </si>
  <si>
    <t>1.2</t>
  </si>
  <si>
    <t>1.3</t>
  </si>
  <si>
    <t>1.4</t>
  </si>
  <si>
    <t>1.5</t>
  </si>
  <si>
    <t>1.6</t>
  </si>
  <si>
    <t>1.7</t>
  </si>
  <si>
    <t>1.8</t>
  </si>
  <si>
    <t>1.9</t>
  </si>
  <si>
    <t>2.7</t>
  </si>
  <si>
    <t>1.10</t>
  </si>
  <si>
    <t>1.11</t>
  </si>
  <si>
    <t>1.12</t>
  </si>
  <si>
    <t>1.13</t>
  </si>
  <si>
    <t>1.14</t>
  </si>
  <si>
    <t>2.6</t>
  </si>
  <si>
    <t>1.15</t>
  </si>
  <si>
    <t>1.16</t>
  </si>
  <si>
    <t>1.17</t>
  </si>
  <si>
    <t>1.18</t>
  </si>
  <si>
    <t>1.19</t>
  </si>
  <si>
    <t>1.20</t>
  </si>
  <si>
    <t>1.21</t>
  </si>
  <si>
    <t>1.22</t>
  </si>
  <si>
    <t>1.23</t>
  </si>
  <si>
    <t>1.24</t>
  </si>
  <si>
    <t>2.1</t>
  </si>
  <si>
    <t>5.1</t>
  </si>
  <si>
    <t>2.2</t>
  </si>
  <si>
    <t>2.9</t>
  </si>
  <si>
    <t>2.10</t>
  </si>
  <si>
    <t>2.11</t>
  </si>
  <si>
    <t>2.12</t>
  </si>
  <si>
    <t>2.13</t>
  </si>
  <si>
    <t>2.14</t>
  </si>
  <si>
    <t>3.1</t>
  </si>
  <si>
    <t>3.2</t>
  </si>
  <si>
    <t>3.3</t>
  </si>
  <si>
    <t>3.4</t>
  </si>
  <si>
    <t>3.5</t>
  </si>
  <si>
    <t>3.6</t>
  </si>
  <si>
    <t>3.7</t>
  </si>
  <si>
    <t>3.8</t>
  </si>
  <si>
    <t>3.9</t>
  </si>
  <si>
    <t>3.10</t>
  </si>
  <si>
    <t>3.11</t>
  </si>
  <si>
    <t>3.12</t>
  </si>
  <si>
    <t>3.13</t>
  </si>
  <si>
    <t>3.14</t>
  </si>
  <si>
    <t>3.15</t>
  </si>
  <si>
    <t>3.16</t>
  </si>
  <si>
    <t>3.17</t>
  </si>
  <si>
    <t>4.1</t>
  </si>
  <si>
    <t>4.3</t>
  </si>
  <si>
    <t>4.4</t>
  </si>
  <si>
    <t>4.5</t>
  </si>
  <si>
    <t>5.2</t>
  </si>
  <si>
    <t>5.3</t>
  </si>
  <si>
    <t>5.4</t>
  </si>
  <si>
    <t>7.1</t>
  </si>
  <si>
    <t>8.1</t>
  </si>
  <si>
    <t>8.3</t>
  </si>
  <si>
    <t>8.4</t>
  </si>
  <si>
    <t>8.5</t>
  </si>
  <si>
    <t>4.2</t>
  </si>
  <si>
    <t>2.3</t>
  </si>
  <si>
    <t>2.4</t>
  </si>
  <si>
    <t>2.5</t>
  </si>
  <si>
    <t>2.8</t>
  </si>
  <si>
    <t>2.15</t>
  </si>
  <si>
    <t>2.16</t>
  </si>
  <si>
    <t>2.17</t>
  </si>
  <si>
    <t>6.1</t>
  </si>
  <si>
    <t>(Sumatoria de fases o actividades ejecutadas en la identificación y adecuación de los sistemas de información distritales de la Secretaria Distrital de Salud   que permitan captar la variable Negras, Afrocolombianas, y Palenqueras para ser analizada/Sumatoria de fases o actividades programadas en la identificación y adecuación de  los sistemas de información distritales de la Secretaria Distrital de Salud   que permitan captar la variable Negras, Afrocolombianas, y Palenqueras para ser analizada)*100
Fase  1:  2017 se Identificara los sistemas de información distritales de la Secretaria Distrital de salud que permitan captar la variable poblacional (Negras, Afrocolombianas, y Palenqueras. = 20%
Fase 2: a 2018 Culminar el proceso de identificación y se avance en el ajuste a los sistemas de información distritales que permitan captar la variable poblacional (Negras, Afrocolombianas,  y Palenqueras = 40
Fase 3: a 2019 avance en un 100% de ajuste a los sistemas de información distritales que permitan captar la variable poblacional (Negras, Afrocolombianas, y Palenqueras = 30%
Fase 4: a 2020 Retroalimentación y ajuste sistemas de información distritales que permitan captar la variable poblacional (Negras, Afrocolombianas,  Palenqueras=10%</t>
  </si>
  <si>
    <r>
      <rPr>
        <sz val="10"/>
        <rFont val="Calibri"/>
        <family val="2"/>
      </rPr>
      <t xml:space="preserve">1132: Gestión integral para la conservación, recuperación y conectividad de la Estructura Ecológica Principal y otras áreas de interés ambiental en el Distrito Capital.
1150:Implementación de acciones del plan de manejo de la franja de adecuación y la Reserva Forestal Protectora de los Cerros Orientales en cumplimiento de la sentencia del Consejo De Estado </t>
    </r>
  </si>
  <si>
    <r>
      <rPr>
        <sz val="10"/>
        <rFont val="Calibri"/>
        <family val="2"/>
      </rPr>
      <t xml:space="preserve">1132: Evaluar técnicamente el 100 % de sectores definidos (100 ha) para la gestión de declaratoria como área protegida y elementos conectores de la EEP.
1150: Habilitar 4 hectáreas de redes de senderos ecológicos secundarios en los Cerros Orientales.
Vincular 10 grupos de interés en la conservación de  Cerros implementando 5 iniciativas ambientales para la apropiación social.
</t>
    </r>
  </si>
  <si>
    <r>
      <rPr>
        <sz val="10"/>
        <rFont val="Calibri"/>
        <family val="2"/>
      </rPr>
      <t xml:space="preserve">1132: 1987 millones de pesos corrientes.
1150: 4017 millones de pesos corrientes.
502 millones de pesos corrientes. 
</t>
    </r>
  </si>
</sst>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_(* #,##0_);_(* \(#,##0\);_(* &quot;-&quot;??_);_(@_)"/>
    <numFmt numFmtId="187" formatCode="_-&quot;$&quot;* #,##0_-;\-&quot;$&quot;* #,##0_-;_-&quot;$&quot;* &quot;-&quot;??_-;_-@_-"/>
    <numFmt numFmtId="188" formatCode="0.0%"/>
    <numFmt numFmtId="189" formatCode="[$-240A]dddd\,\ dd&quot; de &quot;mmmm&quot; de &quot;yyyy"/>
    <numFmt numFmtId="190" formatCode="[$-240A]hh:mm:ss\ AM/PM"/>
    <numFmt numFmtId="191" formatCode="mmm\-yyyy"/>
    <numFmt numFmtId="192" formatCode="&quot;$&quot;#,##0"/>
    <numFmt numFmtId="193" formatCode="_(&quot;$&quot;\ * #,##0_);_(&quot;$&quot;\ * \(#,##0\);_(&quot;$&quot;\ * &quot;-&quot;??_);_(@_)"/>
    <numFmt numFmtId="194" formatCode="[$-240A]h:mm:ss\ AM/PM"/>
    <numFmt numFmtId="195" formatCode="&quot;$&quot;#,##0.00"/>
  </numFmts>
  <fonts count="60">
    <font>
      <sz val="11"/>
      <color theme="1"/>
      <name val="Calibri"/>
      <family val="2"/>
    </font>
    <font>
      <sz val="11"/>
      <color indexed="8"/>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9"/>
      <color indexed="30"/>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val="single"/>
      <sz val="9"/>
      <name val="Calibri Light"/>
      <family val="2"/>
    </font>
    <font>
      <sz val="8"/>
      <name val="Calibri"/>
      <family val="2"/>
    </font>
    <font>
      <b/>
      <sz val="9"/>
      <name val="Tahoma"/>
      <family val="2"/>
    </font>
    <font>
      <sz val="9"/>
      <name val="Tahoma"/>
      <family val="2"/>
    </font>
    <font>
      <sz val="10"/>
      <name val="Calibri Light"/>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0"/>
      <name val="Calibri Light"/>
      <family val="2"/>
    </font>
    <font>
      <b/>
      <sz val="10"/>
      <color indexed="8"/>
      <name val="Calibri Light"/>
      <family val="2"/>
    </font>
    <font>
      <b/>
      <sz val="3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Light"/>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bottom style="thin"/>
    </border>
    <border>
      <left style="thin"/>
      <right style="thin"/>
      <top style="thin"/>
      <bottom style="thin"/>
    </border>
    <border>
      <left style="medium"/>
      <right style="thin"/>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right style="thin"/>
      <top style="thin"/>
      <bottom style="thin"/>
    </border>
    <border>
      <left style="medium"/>
      <right/>
      <top style="thin"/>
      <bottom style="medium"/>
    </border>
    <border>
      <left/>
      <right/>
      <top style="thin"/>
      <bottom style="medium"/>
    </border>
    <border>
      <left/>
      <right/>
      <top/>
      <bottom style="medium"/>
    </border>
    <border>
      <left/>
      <right style="medium"/>
      <top/>
      <bottom style="medium"/>
    </border>
    <border>
      <left/>
      <right/>
      <top/>
      <bottom style="thin"/>
    </border>
    <border>
      <left/>
      <right/>
      <top style="thin"/>
      <bottom/>
    </border>
    <border>
      <left style="thin"/>
      <right style="medium"/>
      <top style="thin"/>
      <bottom style="thin"/>
    </border>
    <border>
      <left style="medium"/>
      <right/>
      <top style="thin"/>
      <bottom/>
    </border>
    <border>
      <left/>
      <right style="medium"/>
      <top style="thin"/>
      <bottom/>
    </border>
    <border>
      <left style="medium"/>
      <right/>
      <top/>
      <bottom style="thin"/>
    </border>
    <border>
      <left/>
      <right style="medium"/>
      <top/>
      <bottom style="thin"/>
    </border>
    <border>
      <left style="medium"/>
      <right/>
      <top/>
      <bottom/>
    </border>
    <border>
      <left style="medium"/>
      <right/>
      <top/>
      <bottom style="medium"/>
    </border>
    <border>
      <left style="medium"/>
      <right/>
      <top style="thin"/>
      <bottom style="thin"/>
    </border>
    <border>
      <left style="thin"/>
      <right/>
      <top style="thin"/>
      <bottom/>
    </border>
    <border>
      <left/>
      <right style="thin"/>
      <top style="thin"/>
      <bottom/>
    </border>
    <border>
      <left/>
      <right style="thin"/>
      <top/>
      <bottom/>
    </border>
    <border>
      <left style="thin"/>
      <right style="thin"/>
      <top style="thin"/>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0" fillId="30" borderId="0" applyNumberFormat="0" applyBorder="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1" fillId="32" borderId="5" applyNumberFormat="0" applyFont="0" applyAlignment="0" applyProtection="0"/>
    <xf numFmtId="9" fontId="1"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9">
    <xf numFmtId="0" fontId="0" fillId="0" borderId="0" xfId="0" applyFont="1" applyAlignment="1">
      <alignment/>
    </xf>
    <xf numFmtId="0" fontId="3" fillId="33" borderId="0" xfId="56" applyFont="1" applyFill="1" applyBorder="1" applyAlignment="1">
      <alignment wrapText="1"/>
      <protection/>
    </xf>
    <xf numFmtId="0" fontId="3" fillId="0" borderId="0" xfId="56" applyFont="1" applyBorder="1" applyAlignment="1">
      <alignment wrapText="1"/>
      <protection/>
    </xf>
    <xf numFmtId="0" fontId="3" fillId="0" borderId="0" xfId="56" applyFont="1" applyAlignment="1">
      <alignment wrapText="1"/>
      <protection/>
    </xf>
    <xf numFmtId="0" fontId="3" fillId="0" borderId="0" xfId="56" applyFont="1" applyAlignment="1">
      <alignment/>
      <protection/>
    </xf>
    <xf numFmtId="0" fontId="4" fillId="0" borderId="0" xfId="56" applyFont="1" applyAlignment="1">
      <alignment/>
      <protection/>
    </xf>
    <xf numFmtId="0" fontId="3" fillId="34" borderId="0" xfId="56" applyFont="1" applyFill="1" applyAlignment="1">
      <alignment wrapText="1"/>
      <protection/>
    </xf>
    <xf numFmtId="0" fontId="5" fillId="35" borderId="10" xfId="56" applyFont="1" applyFill="1" applyBorder="1" applyAlignment="1">
      <alignment horizontal="center" vertical="center" wrapText="1"/>
      <protection/>
    </xf>
    <xf numFmtId="0" fontId="6" fillId="0" borderId="11" xfId="56" applyFont="1" applyBorder="1" applyAlignment="1">
      <alignment vertical="center"/>
      <protection/>
    </xf>
    <xf numFmtId="0" fontId="6" fillId="0" borderId="11" xfId="56" applyFont="1" applyFill="1" applyBorder="1" applyAlignment="1">
      <alignment vertical="center"/>
      <protection/>
    </xf>
    <xf numFmtId="0" fontId="6" fillId="0" borderId="12" xfId="56" applyFont="1" applyFill="1" applyBorder="1" applyAlignment="1">
      <alignment vertical="center"/>
      <protection/>
    </xf>
    <xf numFmtId="0" fontId="6" fillId="0" borderId="12" xfId="56" applyFont="1" applyBorder="1" applyAlignment="1">
      <alignment vertical="center"/>
      <protection/>
    </xf>
    <xf numFmtId="0" fontId="6" fillId="0" borderId="0" xfId="56" applyFont="1" applyAlignment="1">
      <alignment vertical="center"/>
      <protection/>
    </xf>
    <xf numFmtId="0" fontId="6" fillId="0" borderId="12" xfId="56" applyFont="1" applyBorder="1" applyAlignment="1">
      <alignment/>
      <protection/>
    </xf>
    <xf numFmtId="0" fontId="7" fillId="33" borderId="11" xfId="56" applyFont="1" applyFill="1" applyBorder="1" applyAlignment="1">
      <alignment vertical="center" wrapText="1"/>
      <protection/>
    </xf>
    <xf numFmtId="0" fontId="7" fillId="33" borderId="12" xfId="56" applyFont="1" applyFill="1" applyBorder="1" applyAlignment="1">
      <alignment vertical="center" wrapText="1"/>
      <protection/>
    </xf>
    <xf numFmtId="0" fontId="6" fillId="0" borderId="12" xfId="56" applyFont="1" applyBorder="1" applyAlignment="1">
      <alignment vertical="center" wrapText="1"/>
      <protection/>
    </xf>
    <xf numFmtId="0" fontId="6" fillId="36" borderId="11" xfId="56" applyFont="1" applyFill="1" applyBorder="1" applyAlignment="1">
      <alignment vertical="center" wrapText="1"/>
      <protection/>
    </xf>
    <xf numFmtId="0" fontId="8" fillId="36" borderId="0" xfId="0" applyFont="1" applyFill="1" applyAlignment="1">
      <alignment vertical="center" wrapText="1"/>
    </xf>
    <xf numFmtId="0" fontId="5" fillId="0" borderId="10" xfId="56" applyFont="1" applyBorder="1" applyAlignment="1">
      <alignment vertical="center" wrapText="1"/>
      <protection/>
    </xf>
    <xf numFmtId="0" fontId="5" fillId="0" borderId="11" xfId="56" applyFont="1" applyBorder="1" applyAlignment="1">
      <alignment vertical="center" wrapText="1"/>
      <protection/>
    </xf>
    <xf numFmtId="0" fontId="5" fillId="0" borderId="0" xfId="56" applyFont="1" applyAlignment="1">
      <alignment vertical="center" wrapText="1"/>
      <protection/>
    </xf>
    <xf numFmtId="0" fontId="6" fillId="33" borderId="11" xfId="56" applyFont="1" applyFill="1" applyBorder="1" applyAlignment="1">
      <alignment vertical="center"/>
      <protection/>
    </xf>
    <xf numFmtId="0" fontId="8" fillId="0" borderId="0" xfId="0" applyFont="1" applyFill="1" applyAlignment="1">
      <alignment vertical="center"/>
    </xf>
    <xf numFmtId="0" fontId="6" fillId="37" borderId="0" xfId="56" applyFont="1" applyFill="1" applyAlignment="1">
      <alignment vertical="center"/>
      <protection/>
    </xf>
    <xf numFmtId="0" fontId="8" fillId="37" borderId="0" xfId="0" applyFont="1" applyFill="1" applyAlignment="1">
      <alignment vertical="center"/>
    </xf>
    <xf numFmtId="0" fontId="9" fillId="37" borderId="0" xfId="0" applyFont="1" applyFill="1" applyAlignment="1">
      <alignment vertical="center"/>
    </xf>
    <xf numFmtId="0" fontId="6" fillId="33" borderId="12" xfId="56" applyFont="1" applyFill="1" applyBorder="1" applyAlignment="1">
      <alignment vertical="center"/>
      <protection/>
    </xf>
    <xf numFmtId="0" fontId="10" fillId="0" borderId="12" xfId="56" applyFont="1" applyBorder="1" applyAlignment="1">
      <alignment vertical="center"/>
      <protection/>
    </xf>
    <xf numFmtId="0" fontId="11" fillId="0" borderId="12" xfId="56" applyFont="1" applyBorder="1" applyAlignment="1">
      <alignment vertical="center"/>
      <protection/>
    </xf>
    <xf numFmtId="0" fontId="6" fillId="0" borderId="12" xfId="56" applyFont="1" applyBorder="1" applyAlignment="1">
      <alignment vertical="center"/>
      <protection/>
    </xf>
    <xf numFmtId="0" fontId="6" fillId="0" borderId="12" xfId="56" applyFont="1" applyFill="1" applyBorder="1" applyAlignment="1">
      <alignment vertical="center"/>
      <protection/>
    </xf>
    <xf numFmtId="0" fontId="12" fillId="0" borderId="12" xfId="56" applyFont="1" applyBorder="1" applyAlignment="1">
      <alignment vertical="center"/>
      <protection/>
    </xf>
    <xf numFmtId="0" fontId="3" fillId="0" borderId="12" xfId="56" applyFont="1" applyFill="1" applyBorder="1" applyAlignment="1" quotePrefix="1">
      <alignment vertical="center"/>
      <protection/>
    </xf>
    <xf numFmtId="0" fontId="3" fillId="0" borderId="12" xfId="56" applyFont="1" applyFill="1" applyBorder="1" applyAlignment="1">
      <alignment vertical="center"/>
      <protection/>
    </xf>
    <xf numFmtId="0" fontId="6" fillId="33" borderId="12" xfId="56" applyFont="1" applyFill="1" applyBorder="1" applyAlignment="1">
      <alignment/>
      <protection/>
    </xf>
    <xf numFmtId="0" fontId="3" fillId="33" borderId="0" xfId="56" applyFont="1" applyFill="1" applyBorder="1" applyAlignment="1">
      <alignment/>
      <protection/>
    </xf>
    <xf numFmtId="0" fontId="5" fillId="33" borderId="13" xfId="56" applyFont="1" applyFill="1" applyBorder="1" applyAlignment="1">
      <alignment vertical="center" wrapText="1"/>
      <protection/>
    </xf>
    <xf numFmtId="0" fontId="5" fillId="0" borderId="10" xfId="56" applyFont="1" applyFill="1" applyBorder="1" applyAlignment="1">
      <alignment vertical="center" wrapText="1"/>
      <protection/>
    </xf>
    <xf numFmtId="0" fontId="5" fillId="0" borderId="14" xfId="56" applyFont="1" applyBorder="1" applyAlignment="1">
      <alignment vertical="center" wrapText="1"/>
      <protection/>
    </xf>
    <xf numFmtId="0" fontId="16" fillId="0" borderId="12" xfId="0" applyFont="1" applyFill="1" applyBorder="1" applyAlignment="1">
      <alignment vertical="center" wrapText="1"/>
    </xf>
    <xf numFmtId="14" fontId="16" fillId="0" borderId="12" xfId="0" applyNumberFormat="1" applyFont="1" applyFill="1" applyBorder="1" applyAlignment="1">
      <alignment vertical="center" wrapText="1"/>
    </xf>
    <xf numFmtId="0" fontId="16" fillId="0" borderId="12"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9" fontId="16" fillId="0" borderId="12" xfId="0" applyNumberFormat="1"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9" fillId="33" borderId="15" xfId="0" applyFont="1" applyFill="1" applyBorder="1" applyAlignment="1">
      <alignment/>
    </xf>
    <xf numFmtId="0" fontId="9" fillId="33" borderId="16" xfId="0" applyFont="1" applyFill="1" applyBorder="1" applyAlignment="1">
      <alignment/>
    </xf>
    <xf numFmtId="0" fontId="9" fillId="33" borderId="17" xfId="0" applyFont="1" applyFill="1" applyBorder="1" applyAlignment="1">
      <alignment/>
    </xf>
    <xf numFmtId="0" fontId="9" fillId="0" borderId="0" xfId="0" applyFont="1" applyFill="1" applyBorder="1" applyAlignment="1">
      <alignment/>
    </xf>
    <xf numFmtId="0" fontId="36" fillId="33" borderId="18" xfId="0" applyFont="1" applyFill="1" applyBorder="1" applyAlignment="1">
      <alignment/>
    </xf>
    <xf numFmtId="0" fontId="16" fillId="33" borderId="19" xfId="0" applyFont="1" applyFill="1" applyBorder="1" applyAlignment="1">
      <alignment/>
    </xf>
    <xf numFmtId="14" fontId="16" fillId="38" borderId="11" xfId="0" applyNumberFormat="1" applyFont="1" applyFill="1" applyBorder="1" applyAlignment="1">
      <alignment/>
    </xf>
    <xf numFmtId="0" fontId="36" fillId="0" borderId="11" xfId="0" applyFont="1" applyBorder="1" applyAlignment="1">
      <alignment horizontal="left"/>
    </xf>
    <xf numFmtId="0" fontId="9" fillId="33" borderId="20" xfId="0" applyFont="1" applyFill="1" applyBorder="1" applyAlignment="1">
      <alignment/>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16" fillId="0" borderId="0" xfId="0" applyFont="1" applyBorder="1" applyAlignment="1">
      <alignment/>
    </xf>
    <xf numFmtId="0" fontId="9" fillId="0" borderId="0" xfId="0" applyFont="1" applyFill="1" applyBorder="1" applyAlignment="1">
      <alignment wrapText="1"/>
    </xf>
    <xf numFmtId="14" fontId="16" fillId="0" borderId="12" xfId="0" applyNumberFormat="1" applyFont="1" applyFill="1" applyBorder="1" applyAlignment="1">
      <alignment horizontal="center" vertical="center"/>
    </xf>
    <xf numFmtId="165" fontId="16" fillId="0" borderId="12"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xf numFmtId="0" fontId="16" fillId="0" borderId="12" xfId="0" applyFont="1" applyFill="1" applyBorder="1" applyAlignment="1">
      <alignment vertical="center" wrapText="1"/>
    </xf>
    <xf numFmtId="14" fontId="16" fillId="0" borderId="12" xfId="0" applyNumberFormat="1" applyFont="1" applyFill="1" applyBorder="1" applyAlignment="1">
      <alignment vertical="center"/>
    </xf>
    <xf numFmtId="0" fontId="16" fillId="0" borderId="12" xfId="0" applyFont="1" applyFill="1" applyBorder="1" applyAlignment="1">
      <alignment horizontal="center" vertical="center" wrapText="1"/>
    </xf>
    <xf numFmtId="14" fontId="16" fillId="0" borderId="12" xfId="0" applyNumberFormat="1" applyFont="1" applyFill="1" applyBorder="1" applyAlignment="1">
      <alignment vertical="center" wrapText="1"/>
    </xf>
    <xf numFmtId="0" fontId="16" fillId="0" borderId="12" xfId="0" applyFont="1" applyFill="1" applyBorder="1" applyAlignment="1">
      <alignment vertical="center"/>
    </xf>
    <xf numFmtId="9" fontId="16" fillId="0" borderId="12" xfId="0" applyNumberFormat="1" applyFont="1" applyFill="1" applyBorder="1" applyAlignment="1">
      <alignment horizontal="center" vertical="center" wrapText="1"/>
    </xf>
    <xf numFmtId="3" fontId="16" fillId="0" borderId="12" xfId="0" applyNumberFormat="1" applyFont="1" applyFill="1" applyBorder="1" applyAlignment="1">
      <alignment vertical="center" wrapText="1"/>
    </xf>
    <xf numFmtId="0" fontId="36" fillId="39" borderId="0" xfId="0" applyFont="1" applyFill="1" applyBorder="1" applyAlignment="1">
      <alignment horizontal="center" vertical="center"/>
    </xf>
    <xf numFmtId="0" fontId="36" fillId="39" borderId="24" xfId="0" applyFont="1" applyFill="1" applyBorder="1" applyAlignment="1">
      <alignment horizontal="center" vertical="center"/>
    </xf>
    <xf numFmtId="0" fontId="36" fillId="39" borderId="25" xfId="0" applyFont="1" applyFill="1" applyBorder="1" applyAlignment="1">
      <alignment horizontal="center" vertical="center"/>
    </xf>
    <xf numFmtId="0" fontId="9" fillId="0" borderId="0" xfId="0" applyFont="1" applyFill="1" applyBorder="1" applyAlignment="1">
      <alignment horizontal="center" vertical="center"/>
    </xf>
    <xf numFmtId="0" fontId="36" fillId="39" borderId="12" xfId="0" applyFont="1" applyFill="1" applyBorder="1" applyAlignment="1">
      <alignment horizontal="center" vertical="center" wrapText="1"/>
    </xf>
    <xf numFmtId="0" fontId="37" fillId="39" borderId="12" xfId="0" applyFont="1" applyFill="1" applyBorder="1" applyAlignment="1">
      <alignment horizontal="center" vertical="center" wrapText="1"/>
    </xf>
    <xf numFmtId="0" fontId="36" fillId="38" borderId="12" xfId="0" applyFont="1" applyFill="1" applyBorder="1" applyAlignment="1" applyProtection="1">
      <alignment horizontal="center" vertical="center" wrapText="1"/>
      <protection locked="0"/>
    </xf>
    <xf numFmtId="0" fontId="36" fillId="40" borderId="12" xfId="0" applyFont="1" applyFill="1" applyBorder="1" applyAlignment="1">
      <alignment horizontal="center" vertical="center" wrapText="1"/>
    </xf>
    <xf numFmtId="0" fontId="36" fillId="38" borderId="12" xfId="0" applyFont="1" applyFill="1" applyBorder="1" applyAlignment="1">
      <alignment horizontal="center" vertical="center" wrapText="1"/>
    </xf>
    <xf numFmtId="9" fontId="16" fillId="0" borderId="12" xfId="0" applyNumberFormat="1" applyFont="1" applyFill="1" applyBorder="1" applyAlignment="1">
      <alignment horizontal="center" vertical="center"/>
    </xf>
    <xf numFmtId="0" fontId="16" fillId="0" borderId="0" xfId="0" applyFont="1" applyFill="1" applyBorder="1" applyAlignment="1">
      <alignment/>
    </xf>
    <xf numFmtId="0" fontId="16" fillId="0" borderId="12" xfId="46" applyFont="1" applyFill="1" applyBorder="1" applyAlignment="1">
      <alignment vertical="center" wrapText="1"/>
    </xf>
    <xf numFmtId="0" fontId="17" fillId="0" borderId="12" xfId="46" applyFont="1" applyFill="1" applyBorder="1" applyAlignment="1">
      <alignment vertical="center" wrapText="1"/>
    </xf>
    <xf numFmtId="0" fontId="16" fillId="0" borderId="12" xfId="46" applyFont="1" applyFill="1" applyBorder="1" applyAlignment="1">
      <alignment vertical="center" wrapText="1"/>
    </xf>
    <xf numFmtId="0" fontId="16" fillId="0" borderId="12" xfId="48" applyFont="1" applyFill="1" applyBorder="1" applyAlignment="1">
      <alignment vertical="center" wrapText="1"/>
    </xf>
    <xf numFmtId="0" fontId="58" fillId="41" borderId="26" xfId="0" applyFont="1" applyFill="1" applyBorder="1" applyAlignment="1">
      <alignment horizontal="center"/>
    </xf>
    <xf numFmtId="0" fontId="16" fillId="0" borderId="0" xfId="0" applyFont="1" applyBorder="1" applyAlignment="1">
      <alignment horizontal="center" vertical="center"/>
    </xf>
    <xf numFmtId="0" fontId="36" fillId="0" borderId="12" xfId="0" applyFont="1" applyBorder="1" applyAlignment="1">
      <alignment horizontal="center" vertical="center"/>
    </xf>
    <xf numFmtId="9" fontId="16" fillId="0" borderId="12" xfId="0" applyNumberFormat="1" applyFont="1" applyFill="1" applyBorder="1" applyAlignment="1">
      <alignment horizontal="left" vertical="center" wrapText="1"/>
    </xf>
    <xf numFmtId="0" fontId="16" fillId="0" borderId="12" xfId="46" applyFont="1" applyFill="1" applyBorder="1" applyAlignment="1">
      <alignment horizontal="left" vertical="center" wrapText="1"/>
    </xf>
    <xf numFmtId="14" fontId="16" fillId="0" borderId="12" xfId="0" applyNumberFormat="1" applyFont="1" applyFill="1" applyBorder="1" applyAlignment="1">
      <alignment horizontal="left" vertical="center" wrapText="1"/>
    </xf>
    <xf numFmtId="187" fontId="16" fillId="0" borderId="12" xfId="52" applyNumberFormat="1" applyFont="1" applyFill="1" applyBorder="1" applyAlignment="1">
      <alignment horizontal="center" vertical="center" wrapText="1"/>
    </xf>
    <xf numFmtId="192" fontId="16" fillId="0" borderId="12" xfId="0" applyNumberFormat="1" applyFont="1" applyFill="1" applyBorder="1" applyAlignment="1">
      <alignment horizontal="center" vertical="center" wrapText="1"/>
    </xf>
    <xf numFmtId="187" fontId="16" fillId="0" borderId="12" xfId="52" applyNumberFormat="1" applyFont="1" applyFill="1" applyBorder="1" applyAlignment="1">
      <alignment horizontal="right" vertical="center" wrapText="1"/>
    </xf>
    <xf numFmtId="10" fontId="16" fillId="0" borderId="12" xfId="58" applyNumberFormat="1" applyFont="1" applyFill="1" applyBorder="1" applyAlignment="1">
      <alignment horizontal="center" vertical="center" wrapText="1"/>
    </xf>
    <xf numFmtId="3" fontId="16" fillId="0" borderId="12" xfId="52" applyNumberFormat="1" applyFont="1" applyFill="1" applyBorder="1" applyAlignment="1">
      <alignment horizontal="center" vertical="center" wrapText="1"/>
    </xf>
    <xf numFmtId="9" fontId="16" fillId="0" borderId="12" xfId="58"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2" xfId="0" applyFont="1" applyFill="1" applyBorder="1" applyAlignment="1">
      <alignment horizontal="left" vertical="center" wrapText="1"/>
    </xf>
    <xf numFmtId="42" fontId="16" fillId="0" borderId="12" xfId="0" applyNumberFormat="1" applyFont="1" applyFill="1" applyBorder="1" applyAlignment="1">
      <alignment vertical="center" wrapText="1"/>
    </xf>
    <xf numFmtId="42" fontId="16" fillId="0" borderId="12" xfId="0" applyNumberFormat="1" applyFont="1" applyFill="1" applyBorder="1" applyAlignment="1">
      <alignment horizontal="center" vertical="center" wrapText="1"/>
    </xf>
    <xf numFmtId="1" fontId="16" fillId="0" borderId="12" xfId="0" applyNumberFormat="1" applyFont="1" applyFill="1" applyBorder="1" applyAlignment="1">
      <alignment horizontal="center" vertical="center" wrapText="1"/>
    </xf>
    <xf numFmtId="186" fontId="16" fillId="0" borderId="12" xfId="50" applyNumberFormat="1" applyFont="1" applyFill="1" applyBorder="1" applyAlignment="1">
      <alignment horizontal="center" vertical="center" wrapText="1"/>
    </xf>
    <xf numFmtId="9" fontId="16" fillId="0" borderId="12" xfId="0" applyNumberFormat="1" applyFont="1" applyFill="1" applyBorder="1" applyAlignment="1">
      <alignment horizontal="left" vertical="center" wrapText="1"/>
    </xf>
    <xf numFmtId="0" fontId="16" fillId="0" borderId="12" xfId="0" applyFont="1" applyFill="1" applyBorder="1" applyAlignment="1">
      <alignment vertical="center"/>
    </xf>
    <xf numFmtId="175" fontId="16" fillId="0" borderId="12" xfId="51" applyFont="1" applyFill="1" applyBorder="1" applyAlignment="1">
      <alignment vertical="center" wrapText="1"/>
    </xf>
    <xf numFmtId="10" fontId="16" fillId="0" borderId="12" xfId="0" applyNumberFormat="1" applyFont="1" applyFill="1" applyBorder="1" applyAlignment="1">
      <alignment horizontal="center" vertical="center" wrapText="1"/>
    </xf>
    <xf numFmtId="174" fontId="16" fillId="0" borderId="12" xfId="53" applyFont="1" applyFill="1" applyBorder="1" applyAlignment="1">
      <alignment horizontal="center" vertical="center" wrapText="1"/>
    </xf>
    <xf numFmtId="174" fontId="16" fillId="0" borderId="12" xfId="53" applyFont="1" applyFill="1" applyBorder="1" applyAlignment="1">
      <alignment horizontal="center" vertical="center"/>
    </xf>
    <xf numFmtId="6" fontId="16" fillId="0" borderId="12" xfId="0" applyNumberFormat="1" applyFont="1" applyFill="1" applyBorder="1" applyAlignment="1">
      <alignment horizontal="center" vertical="center"/>
    </xf>
    <xf numFmtId="14" fontId="16" fillId="0" borderId="12" xfId="0" applyNumberFormat="1" applyFont="1" applyFill="1" applyBorder="1" applyAlignment="1">
      <alignment vertical="center"/>
    </xf>
    <xf numFmtId="14" fontId="16" fillId="0" borderId="12" xfId="0" applyNumberFormat="1" applyFont="1" applyFill="1" applyBorder="1" applyAlignment="1">
      <alignment horizontal="left" vertical="center"/>
    </xf>
    <xf numFmtId="0" fontId="16" fillId="0" borderId="12" xfId="0" applyFont="1" applyFill="1" applyBorder="1" applyAlignment="1">
      <alignment wrapText="1"/>
    </xf>
    <xf numFmtId="0" fontId="17" fillId="0" borderId="12" xfId="0" applyFont="1" applyFill="1" applyBorder="1" applyAlignment="1">
      <alignment vertical="center" wrapText="1"/>
    </xf>
    <xf numFmtId="3" fontId="16"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2" xfId="0" applyNumberFormat="1" applyFont="1" applyFill="1" applyBorder="1" applyAlignment="1">
      <alignment horizontal="center" vertical="center"/>
    </xf>
    <xf numFmtId="174" fontId="16" fillId="0" borderId="12" xfId="53" applyFont="1" applyFill="1" applyBorder="1" applyAlignment="1">
      <alignment horizontal="center" vertical="center"/>
    </xf>
    <xf numFmtId="42" fontId="16" fillId="0" borderId="12" xfId="54" applyFont="1" applyFill="1" applyBorder="1" applyAlignment="1">
      <alignment horizontal="center" vertical="center"/>
    </xf>
    <xf numFmtId="6" fontId="16" fillId="0" borderId="12" xfId="0" applyNumberFormat="1" applyFont="1" applyFill="1" applyBorder="1" applyAlignment="1">
      <alignment vertical="center" wrapText="1"/>
    </xf>
    <xf numFmtId="0" fontId="16" fillId="0" borderId="12" xfId="0" applyFont="1" applyFill="1" applyBorder="1" applyAlignment="1">
      <alignment horizontal="justify" vertical="center" wrapText="1"/>
    </xf>
    <xf numFmtId="6" fontId="16" fillId="0" borderId="12" xfId="0" applyNumberFormat="1" applyFont="1" applyFill="1" applyBorder="1" applyAlignment="1">
      <alignment horizontal="right" vertical="center" wrapText="1"/>
    </xf>
    <xf numFmtId="186" fontId="16" fillId="0" borderId="12" xfId="50" applyNumberFormat="1" applyFont="1" applyFill="1" applyBorder="1" applyAlignment="1">
      <alignment horizontal="center" vertical="center" wrapText="1"/>
    </xf>
    <xf numFmtId="6" fontId="16" fillId="0" borderId="12" xfId="0" applyNumberFormat="1" applyFont="1" applyFill="1" applyBorder="1" applyAlignment="1">
      <alignment horizontal="center" vertical="center" wrapText="1"/>
    </xf>
    <xf numFmtId="6" fontId="16" fillId="0" borderId="12" xfId="54" applyNumberFormat="1" applyFont="1" applyFill="1" applyBorder="1" applyAlignment="1">
      <alignment horizontal="center" vertical="center" wrapText="1"/>
    </xf>
    <xf numFmtId="42" fontId="16" fillId="0" borderId="12" xfId="0" applyNumberFormat="1" applyFont="1" applyFill="1" applyBorder="1" applyAlignment="1">
      <alignment horizontal="right" vertical="center" wrapText="1"/>
    </xf>
    <xf numFmtId="193" fontId="16" fillId="0" borderId="12" xfId="52"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2" xfId="0" applyFont="1" applyFill="1" applyBorder="1" applyAlignment="1">
      <alignment horizontal="left" vertical="center" wrapText="1" shrinkToFit="1"/>
    </xf>
    <xf numFmtId="0" fontId="16" fillId="0" borderId="12" xfId="56" applyFont="1" applyFill="1" applyBorder="1" applyAlignment="1">
      <alignment vertical="center" wrapText="1"/>
      <protection/>
    </xf>
    <xf numFmtId="14" fontId="17" fillId="0" borderId="12" xfId="0" applyNumberFormat="1"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12" xfId="0" applyFont="1" applyFill="1" applyBorder="1" applyAlignment="1">
      <alignment horizontal="left" vertical="center" wrapText="1"/>
    </xf>
    <xf numFmtId="0" fontId="16" fillId="38" borderId="12" xfId="0" applyFont="1" applyFill="1" applyBorder="1" applyAlignment="1">
      <alignment horizontal="center"/>
    </xf>
    <xf numFmtId="0" fontId="16" fillId="38" borderId="26" xfId="0" applyFont="1" applyFill="1" applyBorder="1" applyAlignment="1">
      <alignment horizontal="center"/>
    </xf>
    <xf numFmtId="0" fontId="36" fillId="40" borderId="27" xfId="0" applyFont="1" applyFill="1" applyBorder="1" applyAlignment="1">
      <alignment horizontal="center" vertical="center" wrapText="1"/>
    </xf>
    <xf numFmtId="0" fontId="36" fillId="40" borderId="25" xfId="0" applyFont="1" applyFill="1" applyBorder="1" applyAlignment="1">
      <alignment horizontal="center" vertical="center" wrapText="1"/>
    </xf>
    <xf numFmtId="0" fontId="36" fillId="40" borderId="28" xfId="0" applyFont="1" applyFill="1" applyBorder="1" applyAlignment="1">
      <alignment horizontal="center" vertical="center" wrapText="1"/>
    </xf>
    <xf numFmtId="0" fontId="36" fillId="39" borderId="27" xfId="0" applyFont="1" applyFill="1" applyBorder="1" applyAlignment="1">
      <alignment horizontal="center" vertical="center" wrapText="1"/>
    </xf>
    <xf numFmtId="0" fontId="36" fillId="39" borderId="25" xfId="0" applyFont="1" applyFill="1" applyBorder="1" applyAlignment="1">
      <alignment horizontal="center" vertical="center" wrapText="1"/>
    </xf>
    <xf numFmtId="0" fontId="36" fillId="39" borderId="28" xfId="0" applyFont="1" applyFill="1" applyBorder="1" applyAlignment="1">
      <alignment horizontal="center" vertical="center" wrapText="1"/>
    </xf>
    <xf numFmtId="0" fontId="36" fillId="40" borderId="15" xfId="0" applyFont="1" applyFill="1" applyBorder="1" applyAlignment="1">
      <alignment horizontal="center" vertical="center" wrapText="1"/>
    </xf>
    <xf numFmtId="0" fontId="36" fillId="40" borderId="16" xfId="0" applyFont="1" applyFill="1" applyBorder="1" applyAlignment="1">
      <alignment horizontal="center" vertical="center" wrapText="1"/>
    </xf>
    <xf numFmtId="0" fontId="36" fillId="40" borderId="17" xfId="0" applyFont="1" applyFill="1" applyBorder="1" applyAlignment="1">
      <alignment horizontal="center" vertical="center" wrapText="1"/>
    </xf>
    <xf numFmtId="0" fontId="36" fillId="40" borderId="29" xfId="0" applyFont="1" applyFill="1" applyBorder="1" applyAlignment="1">
      <alignment horizontal="center" vertical="center" wrapText="1"/>
    </xf>
    <xf numFmtId="0" fontId="36" fillId="40" borderId="24" xfId="0" applyFont="1" applyFill="1" applyBorder="1" applyAlignment="1">
      <alignment horizontal="center" vertical="center" wrapText="1"/>
    </xf>
    <xf numFmtId="0" fontId="36" fillId="40" borderId="30" xfId="0" applyFont="1" applyFill="1" applyBorder="1" applyAlignment="1">
      <alignment horizontal="center" vertical="center" wrapText="1"/>
    </xf>
    <xf numFmtId="0" fontId="36" fillId="39" borderId="15" xfId="0" applyFont="1" applyFill="1" applyBorder="1" applyAlignment="1">
      <alignment horizontal="center" vertical="center"/>
    </xf>
    <xf numFmtId="0" fontId="36" fillId="39" borderId="16"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29" xfId="0" applyFont="1" applyFill="1" applyBorder="1" applyAlignment="1">
      <alignment horizontal="center" vertical="center"/>
    </xf>
    <xf numFmtId="0" fontId="36" fillId="39" borderId="24" xfId="0" applyFont="1" applyFill="1" applyBorder="1" applyAlignment="1">
      <alignment horizontal="center" vertical="center"/>
    </xf>
    <xf numFmtId="0" fontId="36" fillId="39" borderId="30" xfId="0" applyFont="1" applyFill="1" applyBorder="1" applyAlignment="1">
      <alignment horizontal="center" vertical="center"/>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38" fillId="33" borderId="31"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8" fillId="33" borderId="32" xfId="0" applyFont="1" applyFill="1" applyBorder="1" applyAlignment="1">
      <alignment horizontal="center" vertical="center" wrapText="1"/>
    </xf>
    <xf numFmtId="0" fontId="38" fillId="33" borderId="22" xfId="0" applyFont="1" applyFill="1" applyBorder="1" applyAlignment="1">
      <alignment horizontal="center" vertical="center" wrapText="1"/>
    </xf>
    <xf numFmtId="0" fontId="36" fillId="33" borderId="33" xfId="0" applyFont="1" applyFill="1" applyBorder="1" applyAlignment="1">
      <alignment horizontal="left" vertical="center" wrapText="1"/>
    </xf>
    <xf numFmtId="0" fontId="36" fillId="33" borderId="19" xfId="0" applyFont="1" applyFill="1" applyBorder="1" applyAlignment="1">
      <alignment horizontal="left" vertical="center" wrapText="1"/>
    </xf>
    <xf numFmtId="0" fontId="36" fillId="33" borderId="33" xfId="0" applyFont="1" applyFill="1" applyBorder="1" applyAlignment="1">
      <alignment horizontal="left"/>
    </xf>
    <xf numFmtId="0" fontId="36" fillId="33" borderId="19" xfId="0" applyFont="1" applyFill="1" applyBorder="1" applyAlignment="1">
      <alignment horizontal="left"/>
    </xf>
    <xf numFmtId="0" fontId="36" fillId="39" borderId="34" xfId="0" applyFont="1" applyFill="1" applyBorder="1" applyAlignment="1">
      <alignment horizontal="center" vertical="center" wrapText="1"/>
    </xf>
    <xf numFmtId="0" fontId="36" fillId="39" borderId="35" xfId="0" applyFont="1" applyFill="1" applyBorder="1" applyAlignment="1">
      <alignment horizontal="center" vertical="center" wrapText="1"/>
    </xf>
    <xf numFmtId="0" fontId="36" fillId="39" borderId="31"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0" xfId="0" applyFont="1" applyFill="1" applyBorder="1" applyAlignment="1">
      <alignment horizontal="center" vertical="center" wrapText="1"/>
    </xf>
    <xf numFmtId="0" fontId="36" fillId="39" borderId="36" xfId="0" applyFont="1" applyFill="1" applyBorder="1" applyAlignment="1">
      <alignment horizontal="center" vertical="center" wrapText="1"/>
    </xf>
    <xf numFmtId="0" fontId="36" fillId="39" borderId="27" xfId="0" applyFont="1" applyFill="1" applyBorder="1" applyAlignment="1">
      <alignment horizontal="center" vertical="center"/>
    </xf>
    <xf numFmtId="0" fontId="36" fillId="39" borderId="25" xfId="0" applyFont="1" applyFill="1" applyBorder="1" applyAlignment="1">
      <alignment horizontal="center" vertical="center"/>
    </xf>
    <xf numFmtId="0" fontId="36" fillId="39" borderId="35" xfId="0" applyFont="1" applyFill="1" applyBorder="1" applyAlignment="1">
      <alignment horizontal="center" vertical="center"/>
    </xf>
    <xf numFmtId="0" fontId="36" fillId="39" borderId="37" xfId="0" applyFont="1" applyFill="1" applyBorder="1" applyAlignment="1">
      <alignment horizontal="center" vertical="center" wrapText="1"/>
    </xf>
    <xf numFmtId="0" fontId="36" fillId="38" borderId="12" xfId="0" applyFont="1" applyFill="1" applyBorder="1" applyAlignment="1">
      <alignment horizontal="center" wrapText="1"/>
    </xf>
    <xf numFmtId="0" fontId="36" fillId="38" borderId="26" xfId="0" applyFont="1" applyFill="1" applyBorder="1" applyAlignment="1">
      <alignment horizontal="center" wrapText="1"/>
    </xf>
    <xf numFmtId="0" fontId="36" fillId="39" borderId="38"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Moneda [0] 2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elipe.rodriguez\Downloads\Matriz%20Plan%20de%20Acciones%20Afirmativas%20Af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No.1 Sector Salud"/>
      <sheetName val="Matriz No. 2 Sector Educación"/>
      <sheetName val=" Matriz No. 3 Sector Cultura"/>
      <sheetName val=" Matriz No. 4 Sector D.E.I.T"/>
      <sheetName val=" Matriz No. 5 Sector I.S."/>
      <sheetName val=" Matriz No. 6 Sector Hábitat"/>
      <sheetName val=" Matriz No. 7 Sector Ambiente"/>
      <sheetName val=" Matriz No. 8 Sector Mujer"/>
      <sheetName val=" Matriz No. 9 Sector Gobierno"/>
      <sheetName val="Val"/>
    </sheetNames>
    <sheetDataSet>
      <sheetData sheetId="9">
        <row r="3">
          <cell r="E3" t="str">
            <v>Sentar_las_bases_institucionales_específicas_para_ejecución_de_la_política_y_el_plan_para_los_afrodescendientes_en_materia_de:_reforma_legal_para_la_adecuación_institucional_modificación_de_la_estructura_administrativa_(instancias_de_atención)_ampliación_</v>
          </cell>
          <cell r="F3" t="str">
            <v>Adecuación_Institucional_para_la_atención_diferenciada_a_los_afrodescendientes</v>
          </cell>
        </row>
        <row r="4">
          <cell r="E4" t="str">
            <v>Incluir_nuevos_componentes_de_participación_y_atención_a_la_población_afrodescendiente_en_todos_los_programas_que_adelanten_las_entidades_distritales_que_definan_indicadores_de_gestión_y_resultados_recursos_así_como_criterios_de_priorización</v>
          </cell>
          <cell r="F4" t="str">
            <v>Organización_para_la_participación_de_afrodescendientes</v>
          </cell>
        </row>
        <row r="5">
          <cell r="E5" t="str">
            <v>Adelantar_acciones_de_planificación_participativa_y_concertada_con_la_Comisión_Consultiva_(instancia_de_representación_legalmente_reconocida)_que_garanticen_el_proceso_de_construcción_consolidación_y_aprobación_de_la_política</v>
          </cell>
          <cell r="F5" t="str">
            <v>Comunicación_para_el_entendimiento_intercultural</v>
          </cell>
        </row>
        <row r="6">
          <cell r="E6" t="str">
            <v>Ejecutar_de_manera_concertada_los_programas_proyectos_y_acciones_afirmativas_que_conforman_el_Plan</v>
          </cell>
          <cell r="F6" t="str">
            <v>Garantía_de_la_Inclusión_en_las_Políticas_Públicas_Distritales_de_Biodiversidad_Patrimonio_Cultural_y_Cultura_Diversa_de_la_perspectiva_de_la_ancestralidad_africana_del_poblamiento_primigenio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jcabiativa@saludcapital.gov.co" TargetMode="External" /><Relationship Id="rId2" Type="http://schemas.openxmlformats.org/officeDocument/2006/relationships/hyperlink" Target="mailto:Lmardila@saludcapital.gov.co" TargetMode="External" /><Relationship Id="rId3" Type="http://schemas.openxmlformats.org/officeDocument/2006/relationships/hyperlink" Target="mailto:ljcabiativa@saludcapital.gov.co" TargetMode="External" /><Relationship Id="rId4" Type="http://schemas.openxmlformats.org/officeDocument/2006/relationships/hyperlink" Target="mailto:ljcabiativa@saludcapital.gov.co" TargetMode="External" /><Relationship Id="rId5" Type="http://schemas.openxmlformats.org/officeDocument/2006/relationships/hyperlink" Target="mailto:ljcabiativa@saludcapital.gov.co" TargetMode="External" /><Relationship Id="rId6" Type="http://schemas.openxmlformats.org/officeDocument/2006/relationships/hyperlink" Target="mailto:cpguerrero@saludcapital.gov.co" TargetMode="External" /><Relationship Id="rId7" Type="http://schemas.openxmlformats.org/officeDocument/2006/relationships/hyperlink" Target="mailto:dmartinez@educacionbogota.gov.co" TargetMode="External" /><Relationship Id="rId8" Type="http://schemas.openxmlformats.org/officeDocument/2006/relationships/hyperlink" Target="mailto:dmartinez@educacionbogota.gov.co" TargetMode="External" /><Relationship Id="rId9" Type="http://schemas.openxmlformats.org/officeDocument/2006/relationships/hyperlink" Target="mailto:paocampo@educacionbogot&#225;.gov.co" TargetMode="External" /><Relationship Id="rId10" Type="http://schemas.openxmlformats.org/officeDocument/2006/relationships/hyperlink" Target="mailto:jrrodriguez@educacionbogota.gov.co" TargetMode="External" /><Relationship Id="rId11" Type="http://schemas.openxmlformats.org/officeDocument/2006/relationships/hyperlink" Target="mailto:paocampo@educacionbogot&#225;.gov.co" TargetMode="External" /><Relationship Id="rId12" Type="http://schemas.openxmlformats.org/officeDocument/2006/relationships/hyperlink" Target="mailto:yquimbayol@educacionbogota.gov.co" TargetMode="External" /><Relationship Id="rId13" Type="http://schemas.openxmlformats.org/officeDocument/2006/relationships/hyperlink" Target="mailto:educacionsuperior@educacionbogota.gov.co" TargetMode="External" /><Relationship Id="rId14" Type="http://schemas.openxmlformats.org/officeDocument/2006/relationships/hyperlink" Target="mailto:educacionsuperior@educacionbogota.gov.co" TargetMode="External" /><Relationship Id="rId15" Type="http://schemas.openxmlformats.org/officeDocument/2006/relationships/hyperlink" Target="mailto:egrodriguez@educacionbogota.gov.co" TargetMode="External" /><Relationship Id="rId16" Type="http://schemas.openxmlformats.org/officeDocument/2006/relationships/hyperlink" Target="mailto:dmartinez@educacionbogota.gov.co" TargetMode="External" /><Relationship Id="rId17" Type="http://schemas.openxmlformats.org/officeDocument/2006/relationships/hyperlink" Target="mailto:dmartinez@educacionbogota.gov.co" TargetMode="External" /><Relationship Id="rId18" Type="http://schemas.openxmlformats.org/officeDocument/2006/relationships/hyperlink" Target="mailto:silvia.ortiz@sda.gov.co" TargetMode="External" /><Relationship Id="rId19" Type="http://schemas.openxmlformats.org/officeDocument/2006/relationships/hyperlink" Target="mailto:silvia.ortiz@sda.gov.co" TargetMode="External" /><Relationship Id="rId20" Type="http://schemas.openxmlformats.org/officeDocument/2006/relationships/hyperlink" Target="mailto:silvia.ortiz@sda.gov.co" TargetMode="External" /><Relationship Id="rId21" Type="http://schemas.openxmlformats.org/officeDocument/2006/relationships/hyperlink" Target="mailto:ecastillo@sdmujer.gov.co" TargetMode="External" /><Relationship Id="rId22" Type="http://schemas.openxmlformats.org/officeDocument/2006/relationships/hyperlink" Target="mailto:ecastillo@sdmujer.gov.co" TargetMode="External" /><Relationship Id="rId23" Type="http://schemas.openxmlformats.org/officeDocument/2006/relationships/hyperlink" Target="mailto:ecastillo@sdmujer.gov.co" TargetMode="External" /><Relationship Id="rId24" Type="http://schemas.openxmlformats.org/officeDocument/2006/relationships/hyperlink" Target="mailto:eddy.bermudez@gobiernobogota.gov.co" TargetMode="External" /><Relationship Id="rId25" Type="http://schemas.openxmlformats.org/officeDocument/2006/relationships/hyperlink" Target="mailto:eddy.bermudez@gobiernobogota.gov.co" TargetMode="External" /><Relationship Id="rId26" Type="http://schemas.openxmlformats.org/officeDocument/2006/relationships/hyperlink" Target="mailto:eddy.bermudez@gobiernobogota.gov.co" TargetMode="External" /><Relationship Id="rId27" Type="http://schemas.openxmlformats.org/officeDocument/2006/relationships/hyperlink" Target="mailto:eddy.bermudez@gobiernobogota.gov.co" TargetMode="External" /><Relationship Id="rId28" Type="http://schemas.openxmlformats.org/officeDocument/2006/relationships/hyperlink" Target="mailto:eddy.bermudez@gobiernobogota.gov.co" TargetMode="External" /><Relationship Id="rId29" Type="http://schemas.openxmlformats.org/officeDocument/2006/relationships/hyperlink" Target="mailto:eddy.bermudez@gobiernobogota.gov.co" TargetMode="External" /><Relationship Id="rId30" Type="http://schemas.openxmlformats.org/officeDocument/2006/relationships/hyperlink" Target="mailto:alvaro.vargas@gobiernobogota.gov.co" TargetMode="External" /><Relationship Id="rId31" Type="http://schemas.openxmlformats.org/officeDocument/2006/relationships/hyperlink" Target="mailto:cristian.pulido@gobiernobogota.gov.co" TargetMode="External" /><Relationship Id="rId32" Type="http://schemas.openxmlformats.org/officeDocument/2006/relationships/hyperlink" Target="mailto:cristian.pulido@gobiernobogota.gov.co" TargetMode="External" /><Relationship Id="rId33" Type="http://schemas.openxmlformats.org/officeDocument/2006/relationships/hyperlink" Target="mailto:mmatiz@sdis.gov.co" TargetMode="External" /><Relationship Id="rId34" Type="http://schemas.openxmlformats.org/officeDocument/2006/relationships/hyperlink" Target="mailto:mmatiz@sdis.gov.co" TargetMode="External" /><Relationship Id="rId35" Type="http://schemas.openxmlformats.org/officeDocument/2006/relationships/hyperlink" Target="mailto:jcpena@sdis.gov.co" TargetMode="External" /><Relationship Id="rId36" Type="http://schemas.openxmlformats.org/officeDocument/2006/relationships/hyperlink" Target="mailto:rgonzalez@participacionbogota.gov.co" TargetMode="External" /><Relationship Id="rId37" Type="http://schemas.openxmlformats.org/officeDocument/2006/relationships/hyperlink" Target="mailto:jpalacios@participacionbogota.gov.co" TargetMode="External" /><Relationship Id="rId38" Type="http://schemas.openxmlformats.org/officeDocument/2006/relationships/comments" Target="../comments1.xml" /><Relationship Id="rId39" Type="http://schemas.openxmlformats.org/officeDocument/2006/relationships/vmlDrawing" Target="../drawings/vmlDrawing1.vml" /><Relationship Id="rId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91"/>
  <sheetViews>
    <sheetView tabSelected="1" zoomScale="80" zoomScaleNormal="80" zoomScalePageLayoutView="0" workbookViewId="0" topLeftCell="A1">
      <pane ySplit="10" topLeftCell="A23" activePane="bottomLeft" state="frozen"/>
      <selection pane="topLeft" activeCell="F10" sqref="F10"/>
      <selection pane="bottomLeft" activeCell="D2" sqref="D2:G2"/>
    </sheetView>
  </sheetViews>
  <sheetFormatPr defaultColWidth="10.8515625" defaultRowHeight="15"/>
  <cols>
    <col min="1" max="1" width="6.7109375" style="75" customWidth="1"/>
    <col min="2" max="2" width="20.8515625" style="50" customWidth="1"/>
    <col min="3" max="3" width="17.140625" style="50" customWidth="1"/>
    <col min="4" max="4" width="17.421875" style="50" customWidth="1"/>
    <col min="5" max="5" width="27.28125" style="50" customWidth="1"/>
    <col min="6" max="6" width="25.140625" style="50" customWidth="1"/>
    <col min="7" max="7" width="8.421875" style="50" customWidth="1"/>
    <col min="8" max="8" width="12.421875" style="50" customWidth="1"/>
    <col min="9" max="9" width="11.8515625" style="50" customWidth="1"/>
    <col min="10" max="10" width="11.140625" style="75" customWidth="1"/>
    <col min="11" max="11" width="24.421875" style="50" customWidth="1"/>
    <col min="12" max="12" width="19.00390625" style="50" customWidth="1"/>
    <col min="13" max="13" width="27.421875" style="82" customWidth="1"/>
    <col min="14" max="14" width="12.8515625" style="50" customWidth="1"/>
    <col min="15" max="15" width="13.28125" style="50" customWidth="1"/>
    <col min="16" max="16" width="19.140625" style="50" customWidth="1"/>
    <col min="17" max="17" width="23.57421875" style="50" customWidth="1"/>
    <col min="18" max="21" width="11.8515625" style="50" customWidth="1"/>
    <col min="22" max="22" width="14.8515625" style="50" customWidth="1"/>
    <col min="23" max="24" width="12.421875" style="50" customWidth="1"/>
    <col min="25" max="25" width="13.421875" style="50" customWidth="1"/>
    <col min="26" max="26" width="14.8515625" style="50" customWidth="1"/>
    <col min="27" max="27" width="11.00390625" style="50" customWidth="1"/>
    <col min="28" max="28" width="15.140625" style="50" customWidth="1"/>
    <col min="29" max="29" width="11.57421875" style="50" customWidth="1"/>
    <col min="30" max="30" width="14.421875" style="50" customWidth="1"/>
    <col min="31" max="31" width="14.8515625" style="50" customWidth="1"/>
    <col min="32" max="32" width="14.00390625" style="50" customWidth="1"/>
    <col min="33" max="33" width="11.140625" style="75" customWidth="1"/>
    <col min="34" max="34" width="17.421875" style="50" customWidth="1"/>
    <col min="35" max="35" width="32.7109375" style="50" customWidth="1"/>
    <col min="36" max="36" width="17.28125" style="50" customWidth="1"/>
    <col min="37" max="37" width="19.140625" style="75" customWidth="1"/>
    <col min="38" max="38" width="19.421875" style="75" bestFit="1" customWidth="1"/>
    <col min="39" max="39" width="30.00390625" style="75" customWidth="1"/>
    <col min="40" max="16384" width="10.8515625" style="50" customWidth="1"/>
  </cols>
  <sheetData>
    <row r="1" spans="2:39" ht="12.75">
      <c r="B1" s="47"/>
      <c r="C1" s="48"/>
      <c r="D1" s="48"/>
      <c r="E1" s="48"/>
      <c r="F1" s="48"/>
      <c r="G1" s="49"/>
      <c r="H1" s="156" t="s">
        <v>243</v>
      </c>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2:39" ht="24" customHeight="1">
      <c r="B2" s="162" t="s">
        <v>247</v>
      </c>
      <c r="C2" s="163"/>
      <c r="D2" s="176" t="s">
        <v>453</v>
      </c>
      <c r="E2" s="176"/>
      <c r="F2" s="176"/>
      <c r="G2" s="177"/>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3" spans="2:39" ht="12.75">
      <c r="B3" s="51" t="s">
        <v>244</v>
      </c>
      <c r="C3" s="52"/>
      <c r="D3" s="136" t="s">
        <v>454</v>
      </c>
      <c r="E3" s="136"/>
      <c r="F3" s="136"/>
      <c r="G3" s="137"/>
      <c r="H3" s="158"/>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row>
    <row r="4" spans="2:39" ht="12.75">
      <c r="B4" s="51" t="s">
        <v>245</v>
      </c>
      <c r="C4" s="52"/>
      <c r="D4" s="136" t="s">
        <v>455</v>
      </c>
      <c r="E4" s="136"/>
      <c r="F4" s="136"/>
      <c r="G4" s="137"/>
      <c r="H4" s="158"/>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row>
    <row r="5" spans="2:39" ht="12.75">
      <c r="B5" s="164" t="s">
        <v>246</v>
      </c>
      <c r="C5" s="165"/>
      <c r="D5" s="53"/>
      <c r="E5" s="53"/>
      <c r="F5" s="54" t="s">
        <v>309</v>
      </c>
      <c r="G5" s="87">
        <v>2017</v>
      </c>
      <c r="H5" s="158"/>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row>
    <row r="6" spans="2:39" ht="13.5" thickBot="1">
      <c r="B6" s="55"/>
      <c r="C6" s="56"/>
      <c r="D6" s="57"/>
      <c r="E6" s="57"/>
      <c r="F6" s="57"/>
      <c r="G6" s="58"/>
      <c r="H6" s="160"/>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row>
    <row r="7" spans="1:39" s="59" customFormat="1" ht="12.75">
      <c r="A7" s="88"/>
      <c r="B7" s="168" t="s">
        <v>310</v>
      </c>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72"/>
      <c r="AD7" s="144" t="s">
        <v>289</v>
      </c>
      <c r="AE7" s="145"/>
      <c r="AF7" s="146"/>
      <c r="AG7" s="150" t="s">
        <v>166</v>
      </c>
      <c r="AH7" s="151"/>
      <c r="AI7" s="151"/>
      <c r="AJ7" s="151"/>
      <c r="AK7" s="151"/>
      <c r="AL7" s="151"/>
      <c r="AM7" s="152"/>
    </row>
    <row r="8" spans="1:39" s="59" customFormat="1" ht="12.75">
      <c r="A8" s="88"/>
      <c r="B8" s="153"/>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73"/>
      <c r="AD8" s="147"/>
      <c r="AE8" s="148"/>
      <c r="AF8" s="149"/>
      <c r="AG8" s="153"/>
      <c r="AH8" s="154"/>
      <c r="AI8" s="154"/>
      <c r="AJ8" s="154"/>
      <c r="AK8" s="154"/>
      <c r="AL8" s="154"/>
      <c r="AM8" s="155"/>
    </row>
    <row r="9" spans="1:39" s="59" customFormat="1" ht="12.75">
      <c r="A9" s="88"/>
      <c r="B9" s="172" t="s">
        <v>290</v>
      </c>
      <c r="C9" s="173"/>
      <c r="D9" s="174"/>
      <c r="E9" s="74"/>
      <c r="F9" s="166" t="s">
        <v>291</v>
      </c>
      <c r="G9" s="167"/>
      <c r="H9" s="178" t="s">
        <v>168</v>
      </c>
      <c r="I9" s="178"/>
      <c r="J9" s="178"/>
      <c r="K9" s="178"/>
      <c r="L9" s="178"/>
      <c r="M9" s="178"/>
      <c r="N9" s="170" t="s">
        <v>258</v>
      </c>
      <c r="O9" s="171"/>
      <c r="P9" s="175" t="s">
        <v>302</v>
      </c>
      <c r="Q9" s="175"/>
      <c r="R9" s="175"/>
      <c r="S9" s="175"/>
      <c r="T9" s="175"/>
      <c r="U9" s="175"/>
      <c r="V9" s="166" t="s">
        <v>303</v>
      </c>
      <c r="W9" s="142"/>
      <c r="X9" s="142"/>
      <c r="Y9" s="142"/>
      <c r="Z9" s="142"/>
      <c r="AA9" s="142"/>
      <c r="AB9" s="142"/>
      <c r="AC9" s="143"/>
      <c r="AD9" s="138"/>
      <c r="AE9" s="139"/>
      <c r="AF9" s="140"/>
      <c r="AG9" s="141" t="s">
        <v>308</v>
      </c>
      <c r="AH9" s="142"/>
      <c r="AI9" s="142"/>
      <c r="AJ9" s="142"/>
      <c r="AK9" s="142"/>
      <c r="AL9" s="142"/>
      <c r="AM9" s="143"/>
    </row>
    <row r="10" spans="1:39" s="59" customFormat="1" ht="81" customHeight="1">
      <c r="A10" s="89" t="s">
        <v>1067</v>
      </c>
      <c r="B10" s="76" t="s">
        <v>449</v>
      </c>
      <c r="C10" s="76" t="s">
        <v>450</v>
      </c>
      <c r="D10" s="76" t="s">
        <v>256</v>
      </c>
      <c r="E10" s="76" t="s">
        <v>451</v>
      </c>
      <c r="F10" s="77" t="s">
        <v>452</v>
      </c>
      <c r="G10" s="77" t="s">
        <v>257</v>
      </c>
      <c r="H10" s="77" t="s">
        <v>250</v>
      </c>
      <c r="I10" s="76" t="s">
        <v>167</v>
      </c>
      <c r="J10" s="77" t="s">
        <v>251</v>
      </c>
      <c r="K10" s="77" t="s">
        <v>252</v>
      </c>
      <c r="L10" s="77" t="s">
        <v>253</v>
      </c>
      <c r="M10" s="76" t="s">
        <v>170</v>
      </c>
      <c r="N10" s="77" t="s">
        <v>249</v>
      </c>
      <c r="O10" s="77" t="s">
        <v>248</v>
      </c>
      <c r="P10" s="77" t="s">
        <v>292</v>
      </c>
      <c r="Q10" s="77" t="s">
        <v>293</v>
      </c>
      <c r="R10" s="76" t="s">
        <v>294</v>
      </c>
      <c r="S10" s="76" t="s">
        <v>295</v>
      </c>
      <c r="T10" s="76" t="s">
        <v>296</v>
      </c>
      <c r="U10" s="76" t="s">
        <v>297</v>
      </c>
      <c r="V10" s="76" t="s">
        <v>298</v>
      </c>
      <c r="W10" s="78" t="s">
        <v>304</v>
      </c>
      <c r="X10" s="76" t="s">
        <v>299</v>
      </c>
      <c r="Y10" s="80" t="s">
        <v>305</v>
      </c>
      <c r="Z10" s="76" t="s">
        <v>300</v>
      </c>
      <c r="AA10" s="80" t="s">
        <v>306</v>
      </c>
      <c r="AB10" s="76" t="s">
        <v>301</v>
      </c>
      <c r="AC10" s="80" t="s">
        <v>307</v>
      </c>
      <c r="AD10" s="79" t="s">
        <v>286</v>
      </c>
      <c r="AE10" s="79" t="s">
        <v>287</v>
      </c>
      <c r="AF10" s="79" t="s">
        <v>288</v>
      </c>
      <c r="AG10" s="76" t="s">
        <v>285</v>
      </c>
      <c r="AH10" s="76" t="s">
        <v>169</v>
      </c>
      <c r="AI10" s="76" t="s">
        <v>1062</v>
      </c>
      <c r="AJ10" s="76" t="s">
        <v>1063</v>
      </c>
      <c r="AK10" s="76" t="s">
        <v>1064</v>
      </c>
      <c r="AL10" s="76" t="s">
        <v>1065</v>
      </c>
      <c r="AM10" s="76" t="s">
        <v>1066</v>
      </c>
    </row>
    <row r="11" spans="1:39" s="60" customFormat="1" ht="99.75" customHeight="1">
      <c r="A11" s="42" t="s">
        <v>1068</v>
      </c>
      <c r="B11" s="40" t="s">
        <v>456</v>
      </c>
      <c r="C11" s="40" t="s">
        <v>457</v>
      </c>
      <c r="D11" s="40" t="s">
        <v>458</v>
      </c>
      <c r="E11" s="40" t="s">
        <v>459</v>
      </c>
      <c r="F11" s="40" t="s">
        <v>460</v>
      </c>
      <c r="G11" s="43">
        <v>3</v>
      </c>
      <c r="H11" s="40" t="s">
        <v>351</v>
      </c>
      <c r="I11" s="40" t="s">
        <v>430</v>
      </c>
      <c r="J11" s="42" t="s">
        <v>471</v>
      </c>
      <c r="K11" s="40" t="s">
        <v>472</v>
      </c>
      <c r="L11" s="40" t="s">
        <v>475</v>
      </c>
      <c r="M11" s="42" t="s">
        <v>476</v>
      </c>
      <c r="N11" s="41">
        <v>42856</v>
      </c>
      <c r="O11" s="41">
        <v>43981</v>
      </c>
      <c r="P11" s="44" t="s">
        <v>481</v>
      </c>
      <c r="Q11" s="44" t="s">
        <v>482</v>
      </c>
      <c r="R11" s="42">
        <v>1</v>
      </c>
      <c r="S11" s="42">
        <v>1</v>
      </c>
      <c r="T11" s="42">
        <v>1</v>
      </c>
      <c r="U11" s="42">
        <v>1</v>
      </c>
      <c r="V11" s="103">
        <v>1</v>
      </c>
      <c r="W11" s="45">
        <v>1</v>
      </c>
      <c r="X11" s="40"/>
      <c r="Y11" s="40"/>
      <c r="Z11" s="40"/>
      <c r="AA11" s="40"/>
      <c r="AB11" s="40"/>
      <c r="AC11" s="40"/>
      <c r="AD11" s="42" t="s">
        <v>318</v>
      </c>
      <c r="AE11" s="42" t="s">
        <v>268</v>
      </c>
      <c r="AF11" s="42" t="s">
        <v>327</v>
      </c>
      <c r="AG11" s="42">
        <v>7525</v>
      </c>
      <c r="AH11" s="42" t="s">
        <v>492</v>
      </c>
      <c r="AI11" s="42" t="s">
        <v>493</v>
      </c>
      <c r="AJ11" s="104">
        <v>45144000</v>
      </c>
      <c r="AK11" s="45">
        <v>1</v>
      </c>
      <c r="AL11" s="104">
        <v>45144000</v>
      </c>
      <c r="AM11" s="45" t="s">
        <v>494</v>
      </c>
    </row>
    <row r="12" spans="1:39" ht="99.75" customHeight="1">
      <c r="A12" s="43" t="s">
        <v>1069</v>
      </c>
      <c r="B12" s="40" t="s">
        <v>456</v>
      </c>
      <c r="C12" s="40" t="s">
        <v>457</v>
      </c>
      <c r="D12" s="40" t="s">
        <v>458</v>
      </c>
      <c r="E12" s="40" t="s">
        <v>461</v>
      </c>
      <c r="F12" s="40" t="s">
        <v>462</v>
      </c>
      <c r="G12" s="43">
        <v>3</v>
      </c>
      <c r="H12" s="40" t="s">
        <v>351</v>
      </c>
      <c r="I12" s="40" t="s">
        <v>430</v>
      </c>
      <c r="J12" s="42" t="s">
        <v>471</v>
      </c>
      <c r="K12" s="40" t="s">
        <v>473</v>
      </c>
      <c r="L12" s="40" t="s">
        <v>477</v>
      </c>
      <c r="M12" s="42" t="s">
        <v>478</v>
      </c>
      <c r="N12" s="41">
        <v>42856</v>
      </c>
      <c r="O12" s="41">
        <v>43981</v>
      </c>
      <c r="P12" s="44" t="s">
        <v>483</v>
      </c>
      <c r="Q12" s="44" t="s">
        <v>484</v>
      </c>
      <c r="R12" s="45">
        <v>1</v>
      </c>
      <c r="S12" s="45">
        <v>1</v>
      </c>
      <c r="T12" s="45">
        <v>1</v>
      </c>
      <c r="U12" s="45">
        <v>1</v>
      </c>
      <c r="V12" s="45">
        <v>1</v>
      </c>
      <c r="W12" s="45">
        <v>1</v>
      </c>
      <c r="X12" s="42"/>
      <c r="Y12" s="42"/>
      <c r="Z12" s="42"/>
      <c r="AA12" s="42"/>
      <c r="AB12" s="42"/>
      <c r="AC12" s="42"/>
      <c r="AD12" s="42" t="s">
        <v>318</v>
      </c>
      <c r="AE12" s="42" t="s">
        <v>495</v>
      </c>
      <c r="AF12" s="42" t="s">
        <v>496</v>
      </c>
      <c r="AG12" s="42">
        <v>1186</v>
      </c>
      <c r="AH12" s="42" t="s">
        <v>497</v>
      </c>
      <c r="AI12" s="42" t="s">
        <v>498</v>
      </c>
      <c r="AJ12" s="104" t="s">
        <v>499</v>
      </c>
      <c r="AK12" s="104" t="s">
        <v>499</v>
      </c>
      <c r="AL12" s="104">
        <v>526470504</v>
      </c>
      <c r="AM12" s="42" t="s">
        <v>500</v>
      </c>
    </row>
    <row r="13" spans="1:39" ht="99.75" customHeight="1">
      <c r="A13" s="43" t="s">
        <v>1070</v>
      </c>
      <c r="B13" s="40" t="s">
        <v>456</v>
      </c>
      <c r="C13" s="40" t="s">
        <v>457</v>
      </c>
      <c r="D13" s="40" t="s">
        <v>458</v>
      </c>
      <c r="E13" s="40" t="s">
        <v>463</v>
      </c>
      <c r="F13" s="40" t="s">
        <v>464</v>
      </c>
      <c r="G13" s="43">
        <v>1</v>
      </c>
      <c r="H13" s="40" t="s">
        <v>351</v>
      </c>
      <c r="I13" s="40" t="s">
        <v>430</v>
      </c>
      <c r="J13" s="42" t="s">
        <v>471</v>
      </c>
      <c r="K13" s="40" t="s">
        <v>474</v>
      </c>
      <c r="L13" s="40" t="s">
        <v>479</v>
      </c>
      <c r="M13" s="42" t="s">
        <v>480</v>
      </c>
      <c r="N13" s="41">
        <v>42856</v>
      </c>
      <c r="O13" s="41">
        <v>43981</v>
      </c>
      <c r="P13" s="44" t="s">
        <v>485</v>
      </c>
      <c r="Q13" s="44" t="s">
        <v>486</v>
      </c>
      <c r="R13" s="45">
        <v>0.25</v>
      </c>
      <c r="S13" s="45">
        <v>0.25</v>
      </c>
      <c r="T13" s="45">
        <v>0.25</v>
      </c>
      <c r="U13" s="45">
        <v>0.25</v>
      </c>
      <c r="V13" s="45">
        <v>0.25</v>
      </c>
      <c r="W13" s="45">
        <v>1</v>
      </c>
      <c r="X13" s="42"/>
      <c r="Y13" s="42"/>
      <c r="Z13" s="42"/>
      <c r="AA13" s="42"/>
      <c r="AB13" s="42"/>
      <c r="AC13" s="42"/>
      <c r="AD13" s="42" t="s">
        <v>318</v>
      </c>
      <c r="AE13" s="42" t="s">
        <v>495</v>
      </c>
      <c r="AF13" s="42" t="s">
        <v>496</v>
      </c>
      <c r="AG13" s="42">
        <v>1187</v>
      </c>
      <c r="AH13" s="42" t="s">
        <v>501</v>
      </c>
      <c r="AI13" s="42" t="s">
        <v>502</v>
      </c>
      <c r="AJ13" s="42" t="s">
        <v>503</v>
      </c>
      <c r="AK13" s="42" t="s">
        <v>503</v>
      </c>
      <c r="AL13" s="42" t="s">
        <v>503</v>
      </c>
      <c r="AM13" s="42" t="s">
        <v>504</v>
      </c>
    </row>
    <row r="14" spans="1:39" ht="99.75" customHeight="1">
      <c r="A14" s="43" t="s">
        <v>1071</v>
      </c>
      <c r="B14" s="40" t="s">
        <v>456</v>
      </c>
      <c r="C14" s="40" t="s">
        <v>457</v>
      </c>
      <c r="D14" s="40" t="s">
        <v>458</v>
      </c>
      <c r="E14" s="40" t="s">
        <v>465</v>
      </c>
      <c r="F14" s="40" t="s">
        <v>466</v>
      </c>
      <c r="G14" s="43">
        <v>4</v>
      </c>
      <c r="H14" s="40" t="s">
        <v>351</v>
      </c>
      <c r="I14" s="40" t="s">
        <v>430</v>
      </c>
      <c r="J14" s="42" t="s">
        <v>471</v>
      </c>
      <c r="K14" s="40" t="s">
        <v>473</v>
      </c>
      <c r="L14" s="40" t="s">
        <v>477</v>
      </c>
      <c r="M14" s="42" t="s">
        <v>478</v>
      </c>
      <c r="N14" s="41">
        <v>42856</v>
      </c>
      <c r="O14" s="41">
        <v>43981</v>
      </c>
      <c r="P14" s="44" t="s">
        <v>487</v>
      </c>
      <c r="Q14" s="44" t="s">
        <v>488</v>
      </c>
      <c r="R14" s="45">
        <v>1</v>
      </c>
      <c r="S14" s="45">
        <v>1</v>
      </c>
      <c r="T14" s="45">
        <v>1</v>
      </c>
      <c r="U14" s="45">
        <v>1</v>
      </c>
      <c r="V14" s="45">
        <v>0</v>
      </c>
      <c r="W14" s="45">
        <v>0</v>
      </c>
      <c r="X14" s="42"/>
      <c r="Y14" s="42"/>
      <c r="Z14" s="42"/>
      <c r="AA14" s="42"/>
      <c r="AB14" s="42"/>
      <c r="AC14" s="42"/>
      <c r="AD14" s="42" t="s">
        <v>318</v>
      </c>
      <c r="AE14" s="42" t="s">
        <v>495</v>
      </c>
      <c r="AF14" s="42" t="s">
        <v>496</v>
      </c>
      <c r="AG14" s="42">
        <v>1186</v>
      </c>
      <c r="AH14" s="42" t="s">
        <v>497</v>
      </c>
      <c r="AI14" s="42" t="s">
        <v>505</v>
      </c>
      <c r="AJ14" s="104" t="s">
        <v>499</v>
      </c>
      <c r="AK14" s="42" t="s">
        <v>499</v>
      </c>
      <c r="AL14" s="42" t="s">
        <v>499</v>
      </c>
      <c r="AM14" s="42" t="s">
        <v>506</v>
      </c>
    </row>
    <row r="15" spans="1:39" ht="99.75" customHeight="1">
      <c r="A15" s="43" t="s">
        <v>1072</v>
      </c>
      <c r="B15" s="40" t="s">
        <v>456</v>
      </c>
      <c r="C15" s="40" t="s">
        <v>457</v>
      </c>
      <c r="D15" s="40" t="s">
        <v>458</v>
      </c>
      <c r="E15" s="40" t="s">
        <v>467</v>
      </c>
      <c r="F15" s="40" t="s">
        <v>468</v>
      </c>
      <c r="G15" s="43">
        <v>2</v>
      </c>
      <c r="H15" s="40" t="s">
        <v>351</v>
      </c>
      <c r="I15" s="40" t="s">
        <v>430</v>
      </c>
      <c r="J15" s="42" t="s">
        <v>471</v>
      </c>
      <c r="K15" s="40" t="s">
        <v>473</v>
      </c>
      <c r="L15" s="40" t="s">
        <v>477</v>
      </c>
      <c r="M15" s="42" t="s">
        <v>478</v>
      </c>
      <c r="N15" s="41">
        <v>42856</v>
      </c>
      <c r="O15" s="41">
        <v>43981</v>
      </c>
      <c r="P15" s="44" t="s">
        <v>489</v>
      </c>
      <c r="Q15" s="105" t="s">
        <v>1141</v>
      </c>
      <c r="R15" s="45">
        <v>0.2</v>
      </c>
      <c r="S15" s="45">
        <v>0.4</v>
      </c>
      <c r="T15" s="45">
        <v>0.3</v>
      </c>
      <c r="U15" s="45">
        <v>0.1</v>
      </c>
      <c r="V15" s="45">
        <v>0</v>
      </c>
      <c r="W15" s="45">
        <v>0</v>
      </c>
      <c r="X15" s="42"/>
      <c r="Y15" s="42"/>
      <c r="Z15" s="42"/>
      <c r="AA15" s="42"/>
      <c r="AB15" s="42"/>
      <c r="AC15" s="42"/>
      <c r="AD15" s="42" t="s">
        <v>318</v>
      </c>
      <c r="AE15" s="42" t="s">
        <v>495</v>
      </c>
      <c r="AF15" s="42" t="s">
        <v>496</v>
      </c>
      <c r="AG15" s="42">
        <v>1186</v>
      </c>
      <c r="AH15" s="42" t="s">
        <v>497</v>
      </c>
      <c r="AI15" s="42" t="s">
        <v>498</v>
      </c>
      <c r="AJ15" s="104" t="s">
        <v>499</v>
      </c>
      <c r="AK15" s="42" t="s">
        <v>499</v>
      </c>
      <c r="AL15" s="104">
        <v>100000000</v>
      </c>
      <c r="AM15" s="42" t="s">
        <v>507</v>
      </c>
    </row>
    <row r="16" spans="1:39" ht="99.75" customHeight="1">
      <c r="A16" s="43" t="s">
        <v>1073</v>
      </c>
      <c r="B16" s="40" t="s">
        <v>456</v>
      </c>
      <c r="C16" s="40" t="s">
        <v>457</v>
      </c>
      <c r="D16" s="40" t="s">
        <v>458</v>
      </c>
      <c r="E16" s="40" t="s">
        <v>469</v>
      </c>
      <c r="F16" s="40" t="s">
        <v>470</v>
      </c>
      <c r="G16" s="43">
        <v>4</v>
      </c>
      <c r="H16" s="40" t="s">
        <v>351</v>
      </c>
      <c r="I16" s="40" t="s">
        <v>430</v>
      </c>
      <c r="J16" s="42" t="s">
        <v>471</v>
      </c>
      <c r="K16" s="40" t="s">
        <v>473</v>
      </c>
      <c r="L16" s="40" t="s">
        <v>477</v>
      </c>
      <c r="M16" s="42" t="s">
        <v>478</v>
      </c>
      <c r="N16" s="41">
        <v>42856</v>
      </c>
      <c r="O16" s="41">
        <v>43981</v>
      </c>
      <c r="P16" s="44" t="s">
        <v>490</v>
      </c>
      <c r="Q16" s="90" t="s">
        <v>491</v>
      </c>
      <c r="R16" s="45">
        <v>0.1</v>
      </c>
      <c r="S16" s="45">
        <v>0.2</v>
      </c>
      <c r="T16" s="45">
        <v>0.4</v>
      </c>
      <c r="U16" s="45">
        <v>0.3</v>
      </c>
      <c r="V16" s="45">
        <v>0</v>
      </c>
      <c r="W16" s="45">
        <v>0</v>
      </c>
      <c r="X16" s="42"/>
      <c r="Y16" s="42"/>
      <c r="Z16" s="42"/>
      <c r="AA16" s="42"/>
      <c r="AB16" s="42"/>
      <c r="AC16" s="42"/>
      <c r="AD16" s="42" t="s">
        <v>318</v>
      </c>
      <c r="AE16" s="42" t="s">
        <v>495</v>
      </c>
      <c r="AF16" s="42" t="s">
        <v>496</v>
      </c>
      <c r="AG16" s="42">
        <v>1186</v>
      </c>
      <c r="AH16" s="42" t="s">
        <v>497</v>
      </c>
      <c r="AI16" s="42" t="s">
        <v>508</v>
      </c>
      <c r="AJ16" s="42" t="s">
        <v>503</v>
      </c>
      <c r="AK16" s="42" t="s">
        <v>503</v>
      </c>
      <c r="AL16" s="42" t="s">
        <v>503</v>
      </c>
      <c r="AM16" s="42" t="s">
        <v>509</v>
      </c>
    </row>
    <row r="17" spans="1:39" ht="99.75" customHeight="1">
      <c r="A17" s="43" t="s">
        <v>1094</v>
      </c>
      <c r="B17" s="40" t="s">
        <v>510</v>
      </c>
      <c r="C17" s="40" t="s">
        <v>457</v>
      </c>
      <c r="D17" s="40" t="s">
        <v>511</v>
      </c>
      <c r="E17" s="40" t="s">
        <v>517</v>
      </c>
      <c r="F17" s="40" t="s">
        <v>518</v>
      </c>
      <c r="G17" s="42">
        <v>1.2</v>
      </c>
      <c r="H17" s="40" t="s">
        <v>350</v>
      </c>
      <c r="I17" s="40" t="s">
        <v>390</v>
      </c>
      <c r="J17" s="42" t="s">
        <v>471</v>
      </c>
      <c r="K17" s="40" t="s">
        <v>544</v>
      </c>
      <c r="L17" s="40" t="s">
        <v>545</v>
      </c>
      <c r="M17" s="83" t="s">
        <v>546</v>
      </c>
      <c r="N17" s="41">
        <v>42887</v>
      </c>
      <c r="O17" s="41">
        <v>44195</v>
      </c>
      <c r="P17" s="44" t="s">
        <v>565</v>
      </c>
      <c r="Q17" s="44" t="s">
        <v>566</v>
      </c>
      <c r="R17" s="42">
        <v>1</v>
      </c>
      <c r="S17" s="42">
        <v>1</v>
      </c>
      <c r="T17" s="42">
        <v>1</v>
      </c>
      <c r="U17" s="42">
        <v>1</v>
      </c>
      <c r="V17" s="42">
        <v>0</v>
      </c>
      <c r="W17" s="45">
        <v>0</v>
      </c>
      <c r="X17" s="42"/>
      <c r="Y17" s="42"/>
      <c r="Z17" s="42"/>
      <c r="AA17" s="42"/>
      <c r="AB17" s="42"/>
      <c r="AC17" s="42"/>
      <c r="AD17" s="40" t="s">
        <v>318</v>
      </c>
      <c r="AE17" s="40" t="s">
        <v>265</v>
      </c>
      <c r="AF17" s="40" t="s">
        <v>593</v>
      </c>
      <c r="AG17" s="42">
        <v>1040</v>
      </c>
      <c r="AH17" s="40" t="s">
        <v>594</v>
      </c>
      <c r="AI17" s="40" t="s">
        <v>792</v>
      </c>
      <c r="AJ17" s="46">
        <v>16004338000</v>
      </c>
      <c r="AK17" s="96">
        <v>0</v>
      </c>
      <c r="AL17" s="63">
        <v>0</v>
      </c>
      <c r="AM17" s="42" t="s">
        <v>793</v>
      </c>
    </row>
    <row r="18" spans="1:39" ht="99.75" customHeight="1">
      <c r="A18" s="43" t="s">
        <v>1074</v>
      </c>
      <c r="B18" s="40" t="s">
        <v>456</v>
      </c>
      <c r="C18" s="40" t="s">
        <v>457</v>
      </c>
      <c r="D18" s="40" t="s">
        <v>512</v>
      </c>
      <c r="E18" s="40" t="s">
        <v>794</v>
      </c>
      <c r="F18" s="40" t="s">
        <v>795</v>
      </c>
      <c r="G18" s="42">
        <v>1</v>
      </c>
      <c r="H18" s="40" t="s">
        <v>350</v>
      </c>
      <c r="I18" s="40" t="s">
        <v>390</v>
      </c>
      <c r="J18" s="42" t="s">
        <v>471</v>
      </c>
      <c r="K18" s="40" t="s">
        <v>547</v>
      </c>
      <c r="L18" s="40" t="s">
        <v>545</v>
      </c>
      <c r="M18" s="83" t="s">
        <v>548</v>
      </c>
      <c r="N18" s="41">
        <v>42887</v>
      </c>
      <c r="O18" s="41">
        <v>43464</v>
      </c>
      <c r="P18" s="44" t="s">
        <v>567</v>
      </c>
      <c r="Q18" s="44" t="s">
        <v>568</v>
      </c>
      <c r="R18" s="42">
        <v>15</v>
      </c>
      <c r="S18" s="42">
        <v>15</v>
      </c>
      <c r="T18" s="42" t="s">
        <v>503</v>
      </c>
      <c r="U18" s="42" t="s">
        <v>503</v>
      </c>
      <c r="V18" s="42">
        <v>12</v>
      </c>
      <c r="W18" s="45">
        <v>0.8</v>
      </c>
      <c r="X18" s="42"/>
      <c r="Y18" s="42"/>
      <c r="Z18" s="42"/>
      <c r="AA18" s="42"/>
      <c r="AB18" s="42"/>
      <c r="AC18" s="42"/>
      <c r="AD18" s="40" t="s">
        <v>318</v>
      </c>
      <c r="AE18" s="40" t="s">
        <v>265</v>
      </c>
      <c r="AF18" s="40" t="s">
        <v>593</v>
      </c>
      <c r="AG18" s="42">
        <v>1040</v>
      </c>
      <c r="AH18" s="40" t="s">
        <v>594</v>
      </c>
      <c r="AI18" s="40" t="s">
        <v>796</v>
      </c>
      <c r="AJ18" s="46">
        <v>23961744916</v>
      </c>
      <c r="AK18" s="96" t="s">
        <v>503</v>
      </c>
      <c r="AL18" s="63" t="s">
        <v>503</v>
      </c>
      <c r="AM18" s="42" t="s">
        <v>606</v>
      </c>
    </row>
    <row r="19" spans="1:39" ht="99.75" customHeight="1">
      <c r="A19" s="43" t="s">
        <v>1120</v>
      </c>
      <c r="B19" s="40" t="s">
        <v>513</v>
      </c>
      <c r="C19" s="40" t="s">
        <v>457</v>
      </c>
      <c r="D19" s="40" t="s">
        <v>511</v>
      </c>
      <c r="E19" s="40" t="s">
        <v>519</v>
      </c>
      <c r="F19" s="40" t="s">
        <v>520</v>
      </c>
      <c r="G19" s="42">
        <v>0.5</v>
      </c>
      <c r="H19" s="40" t="s">
        <v>350</v>
      </c>
      <c r="I19" s="40" t="s">
        <v>390</v>
      </c>
      <c r="J19" s="42" t="s">
        <v>471</v>
      </c>
      <c r="K19" s="40" t="s">
        <v>544</v>
      </c>
      <c r="L19" s="40" t="s">
        <v>545</v>
      </c>
      <c r="M19" s="83" t="s">
        <v>546</v>
      </c>
      <c r="N19" s="41">
        <v>43374</v>
      </c>
      <c r="O19" s="41">
        <v>43403</v>
      </c>
      <c r="P19" s="44" t="s">
        <v>797</v>
      </c>
      <c r="Q19" s="44" t="s">
        <v>569</v>
      </c>
      <c r="R19" s="42" t="s">
        <v>503</v>
      </c>
      <c r="S19" s="43">
        <v>1</v>
      </c>
      <c r="T19" s="42" t="s">
        <v>503</v>
      </c>
      <c r="U19" s="42" t="s">
        <v>503</v>
      </c>
      <c r="V19" s="42" t="s">
        <v>503</v>
      </c>
      <c r="W19" s="45" t="s">
        <v>503</v>
      </c>
      <c r="X19" s="42"/>
      <c r="Y19" s="42"/>
      <c r="Z19" s="42"/>
      <c r="AA19" s="42"/>
      <c r="AB19" s="42"/>
      <c r="AC19" s="42"/>
      <c r="AD19" s="40" t="s">
        <v>318</v>
      </c>
      <c r="AE19" s="40" t="s">
        <v>265</v>
      </c>
      <c r="AF19" s="40" t="s">
        <v>593</v>
      </c>
      <c r="AG19" s="42">
        <v>1040</v>
      </c>
      <c r="AH19" s="40" t="s">
        <v>594</v>
      </c>
      <c r="AI19" s="40" t="s">
        <v>792</v>
      </c>
      <c r="AJ19" s="46">
        <v>16004338000</v>
      </c>
      <c r="AK19" s="96" t="s">
        <v>499</v>
      </c>
      <c r="AL19" s="63" t="s">
        <v>503</v>
      </c>
      <c r="AM19" s="42" t="s">
        <v>607</v>
      </c>
    </row>
    <row r="20" spans="1:39" ht="99.75" customHeight="1">
      <c r="A20" s="43" t="s">
        <v>1075</v>
      </c>
      <c r="B20" s="40" t="s">
        <v>456</v>
      </c>
      <c r="C20" s="40" t="s">
        <v>457</v>
      </c>
      <c r="D20" s="40" t="s">
        <v>511</v>
      </c>
      <c r="E20" s="40" t="s">
        <v>798</v>
      </c>
      <c r="F20" s="40" t="s">
        <v>799</v>
      </c>
      <c r="G20" s="42">
        <v>0.5</v>
      </c>
      <c r="H20" s="40" t="s">
        <v>350</v>
      </c>
      <c r="I20" s="40" t="s">
        <v>390</v>
      </c>
      <c r="J20" s="42" t="s">
        <v>471</v>
      </c>
      <c r="K20" s="40" t="s">
        <v>549</v>
      </c>
      <c r="L20" s="40" t="s">
        <v>550</v>
      </c>
      <c r="M20" s="83" t="s">
        <v>551</v>
      </c>
      <c r="N20" s="41">
        <v>42826</v>
      </c>
      <c r="O20" s="41">
        <v>44195</v>
      </c>
      <c r="P20" s="44" t="s">
        <v>800</v>
      </c>
      <c r="Q20" s="44" t="s">
        <v>570</v>
      </c>
      <c r="R20" s="42">
        <v>500</v>
      </c>
      <c r="S20" s="42">
        <v>850</v>
      </c>
      <c r="T20" s="42">
        <v>850</v>
      </c>
      <c r="U20" s="42">
        <v>850</v>
      </c>
      <c r="V20" s="42">
        <v>570</v>
      </c>
      <c r="W20" s="45">
        <v>1.14</v>
      </c>
      <c r="X20" s="42"/>
      <c r="Y20" s="42"/>
      <c r="Z20" s="42"/>
      <c r="AA20" s="42"/>
      <c r="AB20" s="42"/>
      <c r="AC20" s="42"/>
      <c r="AD20" s="40" t="s">
        <v>318</v>
      </c>
      <c r="AE20" s="40" t="s">
        <v>267</v>
      </c>
      <c r="AF20" s="40" t="s">
        <v>326</v>
      </c>
      <c r="AG20" s="42">
        <v>1040</v>
      </c>
      <c r="AH20" s="40" t="s">
        <v>594</v>
      </c>
      <c r="AI20" s="40" t="s">
        <v>801</v>
      </c>
      <c r="AJ20" s="46">
        <v>6788128718</v>
      </c>
      <c r="AK20" s="96" t="s">
        <v>503</v>
      </c>
      <c r="AL20" s="63" t="s">
        <v>503</v>
      </c>
      <c r="AM20" s="42" t="s">
        <v>608</v>
      </c>
    </row>
    <row r="21" spans="1:39" ht="99.75" customHeight="1">
      <c r="A21" s="43" t="s">
        <v>1076</v>
      </c>
      <c r="B21" s="40" t="s">
        <v>456</v>
      </c>
      <c r="C21" s="40" t="s">
        <v>457</v>
      </c>
      <c r="D21" s="40" t="s">
        <v>511</v>
      </c>
      <c r="E21" s="44" t="s">
        <v>802</v>
      </c>
      <c r="F21" s="44" t="s">
        <v>521</v>
      </c>
      <c r="G21" s="42">
        <v>0.5</v>
      </c>
      <c r="H21" s="40" t="s">
        <v>350</v>
      </c>
      <c r="I21" s="40" t="s">
        <v>390</v>
      </c>
      <c r="J21" s="42" t="s">
        <v>471</v>
      </c>
      <c r="K21" s="40" t="str">
        <f aca="true" t="shared" si="0" ref="K21:O24">K20</f>
        <v>David Montealegre - Yeraldil Quimbayo Ocampo- Dirección Formación de Docentes</v>
      </c>
      <c r="L21" s="40" t="str">
        <f t="shared" si="0"/>
        <v>3241000 EXT 2179</v>
      </c>
      <c r="M21" s="83" t="str">
        <f t="shared" si="0"/>
        <v>yquimbayol@educacionbogota.gov.co</v>
      </c>
      <c r="N21" s="41">
        <f t="shared" si="0"/>
        <v>42826</v>
      </c>
      <c r="O21" s="41">
        <f t="shared" si="0"/>
        <v>44195</v>
      </c>
      <c r="P21" s="44" t="s">
        <v>571</v>
      </c>
      <c r="Q21" s="44" t="s">
        <v>572</v>
      </c>
      <c r="R21" s="42">
        <v>1</v>
      </c>
      <c r="S21" s="42">
        <v>1</v>
      </c>
      <c r="T21" s="42">
        <v>1</v>
      </c>
      <c r="U21" s="42">
        <v>1</v>
      </c>
      <c r="V21" s="42">
        <v>0</v>
      </c>
      <c r="W21" s="45">
        <v>0</v>
      </c>
      <c r="X21" s="42"/>
      <c r="Y21" s="42"/>
      <c r="Z21" s="42"/>
      <c r="AA21" s="42"/>
      <c r="AB21" s="42"/>
      <c r="AC21" s="42"/>
      <c r="AD21" s="40" t="s">
        <v>318</v>
      </c>
      <c r="AE21" s="40" t="s">
        <v>267</v>
      </c>
      <c r="AF21" s="40" t="s">
        <v>326</v>
      </c>
      <c r="AG21" s="42">
        <v>1040</v>
      </c>
      <c r="AH21" s="40" t="s">
        <v>594</v>
      </c>
      <c r="AI21" s="40" t="s">
        <v>792</v>
      </c>
      <c r="AJ21" s="46">
        <v>16004338000</v>
      </c>
      <c r="AK21" s="96">
        <v>0</v>
      </c>
      <c r="AL21" s="63">
        <v>0</v>
      </c>
      <c r="AM21" s="42" t="s">
        <v>803</v>
      </c>
    </row>
    <row r="22" spans="1:39" ht="99.75" customHeight="1">
      <c r="A22" s="43" t="s">
        <v>1078</v>
      </c>
      <c r="B22" s="40" t="s">
        <v>456</v>
      </c>
      <c r="C22" s="40" t="s">
        <v>457</v>
      </c>
      <c r="D22" s="40" t="s">
        <v>511</v>
      </c>
      <c r="E22" s="40" t="s">
        <v>522</v>
      </c>
      <c r="F22" s="40" t="s">
        <v>523</v>
      </c>
      <c r="G22" s="42">
        <v>1.5</v>
      </c>
      <c r="H22" s="40" t="s">
        <v>350</v>
      </c>
      <c r="I22" s="40" t="s">
        <v>390</v>
      </c>
      <c r="J22" s="42" t="s">
        <v>471</v>
      </c>
      <c r="K22" s="40" t="s">
        <v>804</v>
      </c>
      <c r="L22" s="40" t="str">
        <f t="shared" si="0"/>
        <v>3241000 EXT 2179</v>
      </c>
      <c r="M22" s="83" t="str">
        <f t="shared" si="0"/>
        <v>yquimbayol@educacionbogota.gov.co</v>
      </c>
      <c r="N22" s="41">
        <v>42887</v>
      </c>
      <c r="O22" s="41">
        <v>43981</v>
      </c>
      <c r="P22" s="44" t="s">
        <v>573</v>
      </c>
      <c r="Q22" s="44" t="s">
        <v>805</v>
      </c>
      <c r="R22" s="45">
        <v>1</v>
      </c>
      <c r="S22" s="45">
        <v>1</v>
      </c>
      <c r="T22" s="45">
        <v>1</v>
      </c>
      <c r="U22" s="45">
        <v>1</v>
      </c>
      <c r="V22" s="45">
        <v>1</v>
      </c>
      <c r="W22" s="45">
        <v>1</v>
      </c>
      <c r="X22" s="42"/>
      <c r="Y22" s="42"/>
      <c r="Z22" s="42"/>
      <c r="AA22" s="42"/>
      <c r="AB22" s="42"/>
      <c r="AC22" s="42"/>
      <c r="AD22" s="40" t="s">
        <v>318</v>
      </c>
      <c r="AE22" s="40" t="s">
        <v>266</v>
      </c>
      <c r="AF22" s="40" t="s">
        <v>279</v>
      </c>
      <c r="AG22" s="42">
        <v>1049</v>
      </c>
      <c r="AH22" s="40" t="s">
        <v>595</v>
      </c>
      <c r="AI22" s="44" t="s">
        <v>596</v>
      </c>
      <c r="AJ22" s="46">
        <v>20989272273</v>
      </c>
      <c r="AK22" s="96" t="s">
        <v>503</v>
      </c>
      <c r="AL22" s="63" t="s">
        <v>503</v>
      </c>
      <c r="AM22" s="42" t="s">
        <v>609</v>
      </c>
    </row>
    <row r="23" spans="1:39" ht="99.75" customHeight="1">
      <c r="A23" s="43" t="s">
        <v>1079</v>
      </c>
      <c r="B23" s="40" t="s">
        <v>456</v>
      </c>
      <c r="C23" s="40" t="s">
        <v>457</v>
      </c>
      <c r="D23" s="40" t="s">
        <v>511</v>
      </c>
      <c r="E23" s="40" t="s">
        <v>524</v>
      </c>
      <c r="F23" s="40" t="s">
        <v>806</v>
      </c>
      <c r="G23" s="42">
        <v>1.5</v>
      </c>
      <c r="H23" s="40" t="s">
        <v>350</v>
      </c>
      <c r="I23" s="40" t="s">
        <v>390</v>
      </c>
      <c r="J23" s="42" t="s">
        <v>471</v>
      </c>
      <c r="K23" s="40" t="s">
        <v>804</v>
      </c>
      <c r="L23" s="40" t="str">
        <f t="shared" si="0"/>
        <v>3241000 EXT 2179</v>
      </c>
      <c r="M23" s="83" t="str">
        <f t="shared" si="0"/>
        <v>yquimbayol@educacionbogota.gov.co</v>
      </c>
      <c r="N23" s="41">
        <v>42887</v>
      </c>
      <c r="O23" s="41">
        <v>43981</v>
      </c>
      <c r="P23" s="44" t="s">
        <v>574</v>
      </c>
      <c r="Q23" s="44" t="s">
        <v>807</v>
      </c>
      <c r="R23" s="45">
        <v>0.2</v>
      </c>
      <c r="S23" s="45">
        <v>0.3</v>
      </c>
      <c r="T23" s="45">
        <v>0.4</v>
      </c>
      <c r="U23" s="45">
        <v>0.1</v>
      </c>
      <c r="V23" s="45">
        <v>0.2</v>
      </c>
      <c r="W23" s="45">
        <v>1</v>
      </c>
      <c r="X23" s="42"/>
      <c r="Y23" s="42"/>
      <c r="Z23" s="42"/>
      <c r="AA23" s="42"/>
      <c r="AB23" s="42"/>
      <c r="AC23" s="42"/>
      <c r="AD23" s="40" t="s">
        <v>318</v>
      </c>
      <c r="AE23" s="40" t="s">
        <v>266</v>
      </c>
      <c r="AF23" s="40" t="s">
        <v>279</v>
      </c>
      <c r="AG23" s="42">
        <v>1049</v>
      </c>
      <c r="AH23" s="40" t="s">
        <v>595</v>
      </c>
      <c r="AI23" s="44" t="s">
        <v>597</v>
      </c>
      <c r="AJ23" s="46">
        <v>17894773577</v>
      </c>
      <c r="AK23" s="96" t="s">
        <v>503</v>
      </c>
      <c r="AL23" s="63" t="s">
        <v>503</v>
      </c>
      <c r="AM23" s="42" t="s">
        <v>610</v>
      </c>
    </row>
    <row r="24" spans="1:39" ht="99.75" customHeight="1">
      <c r="A24" s="43" t="s">
        <v>1080</v>
      </c>
      <c r="B24" s="40" t="s">
        <v>456</v>
      </c>
      <c r="C24" s="40" t="s">
        <v>457</v>
      </c>
      <c r="D24" s="40" t="s">
        <v>511</v>
      </c>
      <c r="E24" s="40" t="s">
        <v>525</v>
      </c>
      <c r="F24" s="40" t="s">
        <v>526</v>
      </c>
      <c r="G24" s="42">
        <v>1.5</v>
      </c>
      <c r="H24" s="40" t="s">
        <v>350</v>
      </c>
      <c r="I24" s="40" t="s">
        <v>390</v>
      </c>
      <c r="J24" s="42" t="s">
        <v>471</v>
      </c>
      <c r="K24" s="40" t="s">
        <v>804</v>
      </c>
      <c r="L24" s="40" t="str">
        <f t="shared" si="0"/>
        <v>3241000 EXT 2179</v>
      </c>
      <c r="M24" s="83" t="str">
        <f t="shared" si="0"/>
        <v>yquimbayol@educacionbogota.gov.co</v>
      </c>
      <c r="N24" s="41">
        <v>42887</v>
      </c>
      <c r="O24" s="41">
        <v>43981</v>
      </c>
      <c r="P24" s="44" t="s">
        <v>575</v>
      </c>
      <c r="Q24" s="44" t="s">
        <v>808</v>
      </c>
      <c r="R24" s="45">
        <v>1</v>
      </c>
      <c r="S24" s="45">
        <v>1</v>
      </c>
      <c r="T24" s="45">
        <v>1</v>
      </c>
      <c r="U24" s="45">
        <v>1</v>
      </c>
      <c r="V24" s="45">
        <v>1</v>
      </c>
      <c r="W24" s="45">
        <v>1</v>
      </c>
      <c r="X24" s="42"/>
      <c r="Y24" s="42"/>
      <c r="Z24" s="42"/>
      <c r="AA24" s="42"/>
      <c r="AB24" s="42"/>
      <c r="AC24" s="42"/>
      <c r="AD24" s="40" t="s">
        <v>318</v>
      </c>
      <c r="AE24" s="40" t="s">
        <v>266</v>
      </c>
      <c r="AF24" s="40" t="s">
        <v>279</v>
      </c>
      <c r="AG24" s="42">
        <v>1049</v>
      </c>
      <c r="AH24" s="40" t="s">
        <v>595</v>
      </c>
      <c r="AI24" s="44" t="s">
        <v>598</v>
      </c>
      <c r="AJ24" s="46">
        <v>294528126872</v>
      </c>
      <c r="AK24" s="96" t="s">
        <v>503</v>
      </c>
      <c r="AL24" s="63" t="s">
        <v>503</v>
      </c>
      <c r="AM24" s="42" t="s">
        <v>611</v>
      </c>
    </row>
    <row r="25" spans="1:39" ht="99.75" customHeight="1">
      <c r="A25" s="43" t="s">
        <v>1128</v>
      </c>
      <c r="B25" s="40" t="s">
        <v>514</v>
      </c>
      <c r="C25" s="106"/>
      <c r="D25" s="40" t="s">
        <v>511</v>
      </c>
      <c r="E25" s="40" t="s">
        <v>527</v>
      </c>
      <c r="F25" s="40" t="s">
        <v>527</v>
      </c>
      <c r="G25" s="42">
        <v>1</v>
      </c>
      <c r="H25" s="40" t="s">
        <v>350</v>
      </c>
      <c r="I25" s="40" t="s">
        <v>390</v>
      </c>
      <c r="J25" s="42" t="s">
        <v>471</v>
      </c>
      <c r="K25" s="40" t="s">
        <v>552</v>
      </c>
      <c r="L25" s="40" t="s">
        <v>553</v>
      </c>
      <c r="M25" s="83" t="s">
        <v>554</v>
      </c>
      <c r="N25" s="41">
        <v>43282</v>
      </c>
      <c r="O25" s="41">
        <v>43405</v>
      </c>
      <c r="P25" s="44" t="s">
        <v>576</v>
      </c>
      <c r="Q25" s="44" t="s">
        <v>577</v>
      </c>
      <c r="R25" s="42" t="s">
        <v>503</v>
      </c>
      <c r="S25" s="42">
        <v>1</v>
      </c>
      <c r="T25" s="43" t="s">
        <v>503</v>
      </c>
      <c r="U25" s="43" t="s">
        <v>503</v>
      </c>
      <c r="V25" s="43" t="s">
        <v>503</v>
      </c>
      <c r="W25" s="81" t="s">
        <v>503</v>
      </c>
      <c r="X25" s="42"/>
      <c r="Y25" s="42"/>
      <c r="Z25" s="42"/>
      <c r="AA25" s="42"/>
      <c r="AB25" s="42"/>
      <c r="AC25" s="42"/>
      <c r="AD25" s="40" t="s">
        <v>318</v>
      </c>
      <c r="AE25" s="40" t="s">
        <v>266</v>
      </c>
      <c r="AF25" s="40" t="s">
        <v>279</v>
      </c>
      <c r="AG25" s="42">
        <v>1052</v>
      </c>
      <c r="AH25" s="40" t="s">
        <v>599</v>
      </c>
      <c r="AI25" s="40" t="s">
        <v>809</v>
      </c>
      <c r="AJ25" s="46">
        <v>1396425484158</v>
      </c>
      <c r="AK25" s="96" t="s">
        <v>503</v>
      </c>
      <c r="AL25" s="63" t="s">
        <v>503</v>
      </c>
      <c r="AM25" s="42" t="s">
        <v>612</v>
      </c>
    </row>
    <row r="26" spans="1:39" ht="99.75" customHeight="1">
      <c r="A26" s="43" t="s">
        <v>1081</v>
      </c>
      <c r="B26" s="40" t="s">
        <v>456</v>
      </c>
      <c r="C26" s="40" t="s">
        <v>457</v>
      </c>
      <c r="D26" s="40" t="s">
        <v>512</v>
      </c>
      <c r="E26" s="40" t="s">
        <v>528</v>
      </c>
      <c r="F26" s="40" t="s">
        <v>529</v>
      </c>
      <c r="G26" s="42">
        <v>1.5</v>
      </c>
      <c r="H26" s="40" t="s">
        <v>350</v>
      </c>
      <c r="I26" s="40" t="s">
        <v>390</v>
      </c>
      <c r="J26" s="42" t="s">
        <v>471</v>
      </c>
      <c r="K26" s="40" t="s">
        <v>555</v>
      </c>
      <c r="L26" s="40" t="s">
        <v>556</v>
      </c>
      <c r="M26" s="83" t="s">
        <v>557</v>
      </c>
      <c r="N26" s="41">
        <v>42917</v>
      </c>
      <c r="O26" s="41">
        <v>43981</v>
      </c>
      <c r="P26" s="44" t="s">
        <v>578</v>
      </c>
      <c r="Q26" s="44" t="s">
        <v>579</v>
      </c>
      <c r="R26" s="42">
        <v>20</v>
      </c>
      <c r="S26" s="42">
        <v>30</v>
      </c>
      <c r="T26" s="42">
        <v>30</v>
      </c>
      <c r="U26" s="42">
        <v>30</v>
      </c>
      <c r="V26" s="42">
        <v>20</v>
      </c>
      <c r="W26" s="45">
        <v>1</v>
      </c>
      <c r="X26" s="42"/>
      <c r="Y26" s="42"/>
      <c r="Z26" s="42"/>
      <c r="AA26" s="42"/>
      <c r="AB26" s="42"/>
      <c r="AC26" s="42"/>
      <c r="AD26" s="40" t="s">
        <v>318</v>
      </c>
      <c r="AE26" s="40" t="s">
        <v>265</v>
      </c>
      <c r="AF26" s="40" t="s">
        <v>323</v>
      </c>
      <c r="AG26" s="42">
        <v>1053</v>
      </c>
      <c r="AH26" s="40" t="s">
        <v>600</v>
      </c>
      <c r="AI26" s="40" t="s">
        <v>601</v>
      </c>
      <c r="AJ26" s="46">
        <v>43426073226</v>
      </c>
      <c r="AK26" s="96">
        <v>0.01809056089210584</v>
      </c>
      <c r="AL26" s="63">
        <v>102187307</v>
      </c>
      <c r="AM26" s="42" t="s">
        <v>613</v>
      </c>
    </row>
    <row r="27" spans="1:39" ht="99.75" customHeight="1">
      <c r="A27" s="43" t="s">
        <v>1095</v>
      </c>
      <c r="B27" s="40" t="s">
        <v>515</v>
      </c>
      <c r="C27" s="40" t="s">
        <v>457</v>
      </c>
      <c r="D27" s="40" t="s">
        <v>516</v>
      </c>
      <c r="E27" s="40" t="s">
        <v>530</v>
      </c>
      <c r="F27" s="40" t="s">
        <v>531</v>
      </c>
      <c r="G27" s="42">
        <v>0.8</v>
      </c>
      <c r="H27" s="40" t="s">
        <v>350</v>
      </c>
      <c r="I27" s="40" t="s">
        <v>390</v>
      </c>
      <c r="J27" s="42" t="s">
        <v>471</v>
      </c>
      <c r="K27" s="40" t="s">
        <v>555</v>
      </c>
      <c r="L27" s="40" t="s">
        <v>556</v>
      </c>
      <c r="M27" s="83" t="s">
        <v>557</v>
      </c>
      <c r="N27" s="41">
        <v>42917</v>
      </c>
      <c r="O27" s="41">
        <v>44195</v>
      </c>
      <c r="P27" s="44" t="s">
        <v>580</v>
      </c>
      <c r="Q27" s="44" t="s">
        <v>581</v>
      </c>
      <c r="R27" s="45">
        <v>1</v>
      </c>
      <c r="S27" s="45">
        <v>1</v>
      </c>
      <c r="T27" s="45">
        <v>1</v>
      </c>
      <c r="U27" s="45">
        <v>1</v>
      </c>
      <c r="V27" s="45">
        <v>1</v>
      </c>
      <c r="W27" s="45">
        <v>1</v>
      </c>
      <c r="X27" s="42"/>
      <c r="Y27" s="42"/>
      <c r="Z27" s="42"/>
      <c r="AA27" s="42"/>
      <c r="AB27" s="42"/>
      <c r="AC27" s="42"/>
      <c r="AD27" s="40" t="s">
        <v>318</v>
      </c>
      <c r="AE27" s="40" t="s">
        <v>265</v>
      </c>
      <c r="AF27" s="40" t="s">
        <v>323</v>
      </c>
      <c r="AG27" s="42">
        <v>1053</v>
      </c>
      <c r="AH27" s="40" t="s">
        <v>600</v>
      </c>
      <c r="AI27" s="40" t="s">
        <v>601</v>
      </c>
      <c r="AJ27" s="46">
        <v>43426073226</v>
      </c>
      <c r="AK27" s="96" t="s">
        <v>503</v>
      </c>
      <c r="AL27" s="63" t="s">
        <v>503</v>
      </c>
      <c r="AM27" s="42" t="s">
        <v>614</v>
      </c>
    </row>
    <row r="28" spans="1:39" ht="99.75" customHeight="1">
      <c r="A28" s="43" t="s">
        <v>1082</v>
      </c>
      <c r="B28" s="40" t="s">
        <v>456</v>
      </c>
      <c r="C28" s="40" t="s">
        <v>457</v>
      </c>
      <c r="D28" s="40" t="s">
        <v>512</v>
      </c>
      <c r="E28" s="40" t="s">
        <v>532</v>
      </c>
      <c r="F28" s="40" t="s">
        <v>533</v>
      </c>
      <c r="G28" s="42">
        <v>0.5</v>
      </c>
      <c r="H28" s="40" t="s">
        <v>350</v>
      </c>
      <c r="I28" s="40" t="s">
        <v>390</v>
      </c>
      <c r="J28" s="42" t="s">
        <v>543</v>
      </c>
      <c r="K28" s="40" t="s">
        <v>555</v>
      </c>
      <c r="L28" s="40" t="s">
        <v>556</v>
      </c>
      <c r="M28" s="83" t="s">
        <v>557</v>
      </c>
      <c r="N28" s="41">
        <v>42917</v>
      </c>
      <c r="O28" s="41">
        <v>44195</v>
      </c>
      <c r="P28" s="44" t="s">
        <v>582</v>
      </c>
      <c r="Q28" s="44" t="s">
        <v>583</v>
      </c>
      <c r="R28" s="42">
        <v>20</v>
      </c>
      <c r="S28" s="42">
        <v>60</v>
      </c>
      <c r="T28" s="42">
        <v>60</v>
      </c>
      <c r="U28" s="42">
        <v>20</v>
      </c>
      <c r="V28" s="42">
        <v>20</v>
      </c>
      <c r="W28" s="45">
        <v>1</v>
      </c>
      <c r="X28" s="42"/>
      <c r="Y28" s="42"/>
      <c r="Z28" s="42"/>
      <c r="AA28" s="42"/>
      <c r="AB28" s="42"/>
      <c r="AC28" s="42"/>
      <c r="AD28" s="40" t="s">
        <v>318</v>
      </c>
      <c r="AE28" s="40" t="s">
        <v>265</v>
      </c>
      <c r="AF28" s="40" t="s">
        <v>323</v>
      </c>
      <c r="AG28" s="42">
        <v>1053</v>
      </c>
      <c r="AH28" s="40" t="s">
        <v>600</v>
      </c>
      <c r="AI28" s="40" t="s">
        <v>601</v>
      </c>
      <c r="AJ28" s="46">
        <v>43426073226</v>
      </c>
      <c r="AK28" s="96" t="s">
        <v>503</v>
      </c>
      <c r="AL28" s="63" t="s">
        <v>503</v>
      </c>
      <c r="AM28" s="42" t="s">
        <v>615</v>
      </c>
    </row>
    <row r="29" spans="1:39" ht="99.75" customHeight="1">
      <c r="A29" s="43" t="s">
        <v>1096</v>
      </c>
      <c r="B29" s="40" t="s">
        <v>510</v>
      </c>
      <c r="C29" s="40" t="s">
        <v>457</v>
      </c>
      <c r="D29" s="40" t="s">
        <v>516</v>
      </c>
      <c r="E29" s="40" t="s">
        <v>534</v>
      </c>
      <c r="F29" s="40" t="s">
        <v>535</v>
      </c>
      <c r="G29" s="42">
        <v>0.5</v>
      </c>
      <c r="H29" s="40" t="s">
        <v>350</v>
      </c>
      <c r="I29" s="40" t="s">
        <v>390</v>
      </c>
      <c r="J29" s="42" t="s">
        <v>471</v>
      </c>
      <c r="K29" s="40" t="s">
        <v>558</v>
      </c>
      <c r="L29" s="40" t="s">
        <v>556</v>
      </c>
      <c r="M29" s="83" t="s">
        <v>557</v>
      </c>
      <c r="N29" s="41">
        <v>42917</v>
      </c>
      <c r="O29" s="41">
        <v>44195</v>
      </c>
      <c r="P29" s="44" t="s">
        <v>810</v>
      </c>
      <c r="Q29" s="44" t="s">
        <v>584</v>
      </c>
      <c r="R29" s="42">
        <v>1</v>
      </c>
      <c r="S29" s="42">
        <v>1</v>
      </c>
      <c r="T29" s="42">
        <v>1</v>
      </c>
      <c r="U29" s="42">
        <v>1</v>
      </c>
      <c r="V29" s="42">
        <v>1</v>
      </c>
      <c r="W29" s="45">
        <v>1</v>
      </c>
      <c r="X29" s="42"/>
      <c r="Y29" s="42"/>
      <c r="Z29" s="42"/>
      <c r="AA29" s="42"/>
      <c r="AB29" s="42"/>
      <c r="AC29" s="42"/>
      <c r="AD29" s="40" t="s">
        <v>318</v>
      </c>
      <c r="AE29" s="40" t="s">
        <v>265</v>
      </c>
      <c r="AF29" s="40" t="s">
        <v>323</v>
      </c>
      <c r="AG29" s="42">
        <v>1053</v>
      </c>
      <c r="AH29" s="40" t="s">
        <v>600</v>
      </c>
      <c r="AI29" s="40" t="s">
        <v>601</v>
      </c>
      <c r="AJ29" s="46">
        <v>43426073226</v>
      </c>
      <c r="AK29" s="96">
        <v>0.0031202452797153583</v>
      </c>
      <c r="AL29" s="63">
        <v>35000000</v>
      </c>
      <c r="AM29" s="42" t="s">
        <v>616</v>
      </c>
    </row>
    <row r="30" spans="1:39" ht="99.75" customHeight="1">
      <c r="A30" s="43" t="s">
        <v>1124</v>
      </c>
      <c r="B30" s="40" t="s">
        <v>515</v>
      </c>
      <c r="C30" s="106"/>
      <c r="D30" s="40" t="s">
        <v>511</v>
      </c>
      <c r="E30" s="40" t="s">
        <v>536</v>
      </c>
      <c r="F30" s="40" t="s">
        <v>537</v>
      </c>
      <c r="G30" s="42">
        <v>1</v>
      </c>
      <c r="H30" s="40" t="s">
        <v>350</v>
      </c>
      <c r="I30" s="40" t="s">
        <v>390</v>
      </c>
      <c r="J30" s="42" t="s">
        <v>471</v>
      </c>
      <c r="K30" s="40" t="s">
        <v>559</v>
      </c>
      <c r="L30" s="40" t="s">
        <v>560</v>
      </c>
      <c r="M30" s="83" t="s">
        <v>561</v>
      </c>
      <c r="N30" s="41">
        <v>42887</v>
      </c>
      <c r="O30" s="41">
        <v>43981</v>
      </c>
      <c r="P30" s="44" t="s">
        <v>585</v>
      </c>
      <c r="Q30" s="44" t="s">
        <v>586</v>
      </c>
      <c r="R30" s="42">
        <v>43</v>
      </c>
      <c r="S30" s="42">
        <v>20</v>
      </c>
      <c r="T30" s="42">
        <v>150</v>
      </c>
      <c r="U30" s="42">
        <v>40</v>
      </c>
      <c r="V30" s="42">
        <v>43</v>
      </c>
      <c r="W30" s="45">
        <v>1</v>
      </c>
      <c r="X30" s="42"/>
      <c r="Y30" s="42"/>
      <c r="Z30" s="42"/>
      <c r="AA30" s="42"/>
      <c r="AB30" s="42"/>
      <c r="AC30" s="42"/>
      <c r="AD30" s="40" t="s">
        <v>811</v>
      </c>
      <c r="AE30" s="40" t="s">
        <v>812</v>
      </c>
      <c r="AF30" s="40" t="s">
        <v>813</v>
      </c>
      <c r="AG30" s="42">
        <v>1057</v>
      </c>
      <c r="AH30" s="40" t="s">
        <v>602</v>
      </c>
      <c r="AI30" s="40" t="s">
        <v>603</v>
      </c>
      <c r="AJ30" s="46">
        <v>14813555033</v>
      </c>
      <c r="AK30" s="96" t="s">
        <v>503</v>
      </c>
      <c r="AL30" s="63" t="s">
        <v>503</v>
      </c>
      <c r="AM30" s="42" t="s">
        <v>617</v>
      </c>
    </row>
    <row r="31" spans="1:39" ht="99.75" customHeight="1">
      <c r="A31" s="43" t="s">
        <v>1125</v>
      </c>
      <c r="B31" s="40" t="s">
        <v>515</v>
      </c>
      <c r="C31" s="106"/>
      <c r="D31" s="40" t="s">
        <v>512</v>
      </c>
      <c r="E31" s="40" t="s">
        <v>538</v>
      </c>
      <c r="F31" s="40" t="s">
        <v>814</v>
      </c>
      <c r="G31" s="42">
        <v>1</v>
      </c>
      <c r="H31" s="40" t="s">
        <v>350</v>
      </c>
      <c r="I31" s="40" t="s">
        <v>390</v>
      </c>
      <c r="J31" s="42" t="s">
        <v>471</v>
      </c>
      <c r="K31" s="40" t="s">
        <v>559</v>
      </c>
      <c r="L31" s="40" t="s">
        <v>560</v>
      </c>
      <c r="M31" s="40" t="s">
        <v>561</v>
      </c>
      <c r="N31" s="41">
        <v>42887</v>
      </c>
      <c r="O31" s="41">
        <v>43981</v>
      </c>
      <c r="P31" s="44" t="s">
        <v>587</v>
      </c>
      <c r="Q31" s="44" t="s">
        <v>588</v>
      </c>
      <c r="R31" s="42">
        <v>98</v>
      </c>
      <c r="S31" s="42">
        <v>95</v>
      </c>
      <c r="T31" s="42">
        <v>95</v>
      </c>
      <c r="U31" s="42">
        <v>93</v>
      </c>
      <c r="V31" s="42">
        <v>98</v>
      </c>
      <c r="W31" s="45">
        <v>1</v>
      </c>
      <c r="X31" s="42"/>
      <c r="Y31" s="42"/>
      <c r="Z31" s="42"/>
      <c r="AA31" s="42"/>
      <c r="AB31" s="42"/>
      <c r="AC31" s="42"/>
      <c r="AD31" s="40" t="s">
        <v>811</v>
      </c>
      <c r="AE31" s="40" t="s">
        <v>812</v>
      </c>
      <c r="AF31" s="40" t="s">
        <v>813</v>
      </c>
      <c r="AG31" s="42">
        <v>1057</v>
      </c>
      <c r="AH31" s="40" t="s">
        <v>602</v>
      </c>
      <c r="AI31" s="40" t="s">
        <v>603</v>
      </c>
      <c r="AJ31" s="46">
        <v>14813555033</v>
      </c>
      <c r="AK31" s="96" t="s">
        <v>503</v>
      </c>
      <c r="AL31" s="63" t="s">
        <v>503</v>
      </c>
      <c r="AM31" s="42" t="s">
        <v>618</v>
      </c>
    </row>
    <row r="32" spans="1:39" ht="99.75" customHeight="1">
      <c r="A32" s="43" t="s">
        <v>1084</v>
      </c>
      <c r="B32" s="40" t="s">
        <v>456</v>
      </c>
      <c r="C32" s="40" t="s">
        <v>457</v>
      </c>
      <c r="D32" s="40" t="s">
        <v>511</v>
      </c>
      <c r="E32" s="40" t="s">
        <v>539</v>
      </c>
      <c r="F32" s="40" t="s">
        <v>540</v>
      </c>
      <c r="G32" s="42">
        <v>1.5</v>
      </c>
      <c r="H32" s="40" t="s">
        <v>350</v>
      </c>
      <c r="I32" s="40" t="s">
        <v>390</v>
      </c>
      <c r="J32" s="42" t="s">
        <v>471</v>
      </c>
      <c r="K32" s="40" t="s">
        <v>562</v>
      </c>
      <c r="L32" s="40" t="s">
        <v>563</v>
      </c>
      <c r="M32" s="83" t="s">
        <v>564</v>
      </c>
      <c r="N32" s="41">
        <v>42887</v>
      </c>
      <c r="O32" s="41">
        <v>43981</v>
      </c>
      <c r="P32" s="44" t="s">
        <v>589</v>
      </c>
      <c r="Q32" s="44" t="s">
        <v>590</v>
      </c>
      <c r="R32" s="45">
        <v>1</v>
      </c>
      <c r="S32" s="45">
        <v>1</v>
      </c>
      <c r="T32" s="45">
        <v>1</v>
      </c>
      <c r="U32" s="45">
        <v>1</v>
      </c>
      <c r="V32" s="98">
        <v>1</v>
      </c>
      <c r="W32" s="45">
        <v>1</v>
      </c>
      <c r="X32" s="42"/>
      <c r="Y32" s="42"/>
      <c r="Z32" s="42"/>
      <c r="AA32" s="42"/>
      <c r="AB32" s="42"/>
      <c r="AC32" s="42"/>
      <c r="AD32" s="40" t="s">
        <v>318</v>
      </c>
      <c r="AE32" s="40" t="s">
        <v>266</v>
      </c>
      <c r="AF32" s="40" t="s">
        <v>279</v>
      </c>
      <c r="AG32" s="42">
        <v>1074</v>
      </c>
      <c r="AH32" s="40" t="s">
        <v>604</v>
      </c>
      <c r="AI32" s="40" t="s">
        <v>605</v>
      </c>
      <c r="AJ32" s="107">
        <v>157501614571</v>
      </c>
      <c r="AK32" s="108">
        <v>0.002416179630326591</v>
      </c>
      <c r="AL32" s="63">
        <v>380552192.87</v>
      </c>
      <c r="AM32" s="108" t="s">
        <v>619</v>
      </c>
    </row>
    <row r="33" spans="1:39" ht="99.75" customHeight="1">
      <c r="A33" s="43" t="s">
        <v>1085</v>
      </c>
      <c r="B33" s="40" t="s">
        <v>456</v>
      </c>
      <c r="C33" s="40" t="s">
        <v>457</v>
      </c>
      <c r="D33" s="40" t="s">
        <v>511</v>
      </c>
      <c r="E33" s="40" t="s">
        <v>541</v>
      </c>
      <c r="F33" s="40" t="s">
        <v>542</v>
      </c>
      <c r="G33" s="42">
        <v>1</v>
      </c>
      <c r="H33" s="40" t="s">
        <v>350</v>
      </c>
      <c r="I33" s="40" t="s">
        <v>390</v>
      </c>
      <c r="J33" s="42" t="s">
        <v>471</v>
      </c>
      <c r="K33" s="40" t="s">
        <v>562</v>
      </c>
      <c r="L33" s="40" t="s">
        <v>563</v>
      </c>
      <c r="M33" s="83" t="s">
        <v>564</v>
      </c>
      <c r="N33" s="41">
        <v>42892</v>
      </c>
      <c r="O33" s="41">
        <v>43988</v>
      </c>
      <c r="P33" s="44" t="s">
        <v>591</v>
      </c>
      <c r="Q33" s="44" t="s">
        <v>592</v>
      </c>
      <c r="R33" s="42">
        <v>2</v>
      </c>
      <c r="S33" s="42">
        <v>2</v>
      </c>
      <c r="T33" s="42">
        <v>2</v>
      </c>
      <c r="U33" s="42">
        <v>2</v>
      </c>
      <c r="V33" s="42">
        <v>2</v>
      </c>
      <c r="W33" s="45">
        <v>1</v>
      </c>
      <c r="X33" s="42"/>
      <c r="Y33" s="42"/>
      <c r="Z33" s="42"/>
      <c r="AA33" s="42"/>
      <c r="AB33" s="42"/>
      <c r="AC33" s="42"/>
      <c r="AD33" s="40" t="s">
        <v>318</v>
      </c>
      <c r="AE33" s="40" t="s">
        <v>266</v>
      </c>
      <c r="AF33" s="40" t="s">
        <v>279</v>
      </c>
      <c r="AG33" s="42">
        <v>1074</v>
      </c>
      <c r="AH33" s="40" t="s">
        <v>604</v>
      </c>
      <c r="AI33" s="44" t="s">
        <v>605</v>
      </c>
      <c r="AJ33" s="107">
        <v>157501614571</v>
      </c>
      <c r="AK33" s="96" t="s">
        <v>503</v>
      </c>
      <c r="AL33" s="63" t="s">
        <v>503</v>
      </c>
      <c r="AM33" s="45" t="s">
        <v>815</v>
      </c>
    </row>
    <row r="34" spans="1:39" ht="99.75" customHeight="1">
      <c r="A34" s="43" t="s">
        <v>1133</v>
      </c>
      <c r="B34" s="40" t="s">
        <v>510</v>
      </c>
      <c r="C34" s="40" t="s">
        <v>620</v>
      </c>
      <c r="D34" s="40" t="s">
        <v>511</v>
      </c>
      <c r="E34" s="44" t="s">
        <v>621</v>
      </c>
      <c r="F34" s="44" t="s">
        <v>622</v>
      </c>
      <c r="G34" s="42">
        <v>1.1</v>
      </c>
      <c r="H34" s="40" t="s">
        <v>353</v>
      </c>
      <c r="I34" s="42" t="s">
        <v>393</v>
      </c>
      <c r="J34" s="42" t="s">
        <v>471</v>
      </c>
      <c r="K34" s="43" t="s">
        <v>627</v>
      </c>
      <c r="L34" s="43">
        <v>3274850</v>
      </c>
      <c r="M34" s="43" t="s">
        <v>628</v>
      </c>
      <c r="N34" s="61">
        <v>42856</v>
      </c>
      <c r="O34" s="61">
        <v>44012</v>
      </c>
      <c r="P34" s="44" t="s">
        <v>625</v>
      </c>
      <c r="Q34" s="44" t="s">
        <v>626</v>
      </c>
      <c r="R34" s="42">
        <v>1</v>
      </c>
      <c r="S34" s="42">
        <v>1</v>
      </c>
      <c r="T34" s="42">
        <v>1</v>
      </c>
      <c r="U34" s="42">
        <v>1</v>
      </c>
      <c r="V34" s="42">
        <v>1</v>
      </c>
      <c r="W34" s="45">
        <v>1</v>
      </c>
      <c r="X34" s="42"/>
      <c r="Y34" s="42"/>
      <c r="Z34" s="42"/>
      <c r="AA34" s="42"/>
      <c r="AB34" s="42"/>
      <c r="AC34" s="42"/>
      <c r="AD34" s="40" t="s">
        <v>261</v>
      </c>
      <c r="AE34" s="40" t="s">
        <v>669</v>
      </c>
      <c r="AF34" s="40" t="s">
        <v>283</v>
      </c>
      <c r="AG34" s="42" t="s">
        <v>670</v>
      </c>
      <c r="AH34" s="42" t="s">
        <v>671</v>
      </c>
      <c r="AI34" s="42" t="s">
        <v>672</v>
      </c>
      <c r="AJ34" s="109" t="s">
        <v>673</v>
      </c>
      <c r="AK34" s="43">
        <v>1.8</v>
      </c>
      <c r="AL34" s="110">
        <v>30000000</v>
      </c>
      <c r="AM34" s="42" t="s">
        <v>674</v>
      </c>
    </row>
    <row r="35" spans="1:39" ht="99.75" customHeight="1">
      <c r="A35" s="43" t="s">
        <v>1134</v>
      </c>
      <c r="B35" s="40" t="s">
        <v>510</v>
      </c>
      <c r="C35" s="40" t="s">
        <v>620</v>
      </c>
      <c r="D35" s="40" t="s">
        <v>511</v>
      </c>
      <c r="E35" s="44" t="s">
        <v>621</v>
      </c>
      <c r="F35" s="44" t="s">
        <v>622</v>
      </c>
      <c r="G35" s="42">
        <v>1.16</v>
      </c>
      <c r="H35" s="40" t="s">
        <v>353</v>
      </c>
      <c r="I35" s="42" t="s">
        <v>69</v>
      </c>
      <c r="J35" s="42" t="s">
        <v>471</v>
      </c>
      <c r="K35" s="43" t="s">
        <v>629</v>
      </c>
      <c r="L35" s="43">
        <v>3795750</v>
      </c>
      <c r="M35" s="42" t="s">
        <v>630</v>
      </c>
      <c r="N35" s="61">
        <v>42856</v>
      </c>
      <c r="O35" s="61">
        <v>44012</v>
      </c>
      <c r="P35" s="44" t="s">
        <v>625</v>
      </c>
      <c r="Q35" s="44" t="s">
        <v>626</v>
      </c>
      <c r="R35" s="42">
        <v>1</v>
      </c>
      <c r="S35" s="42">
        <v>1</v>
      </c>
      <c r="T35" s="42">
        <v>1</v>
      </c>
      <c r="U35" s="42">
        <v>1</v>
      </c>
      <c r="V35" s="42">
        <v>1</v>
      </c>
      <c r="W35" s="45">
        <v>1</v>
      </c>
      <c r="X35" s="42"/>
      <c r="Y35" s="42"/>
      <c r="Z35" s="42"/>
      <c r="AA35" s="42"/>
      <c r="AB35" s="42"/>
      <c r="AC35" s="42"/>
      <c r="AD35" s="40" t="s">
        <v>318</v>
      </c>
      <c r="AE35" s="40" t="s">
        <v>269</v>
      </c>
      <c r="AF35" s="40" t="s">
        <v>330</v>
      </c>
      <c r="AG35" s="42" t="s">
        <v>675</v>
      </c>
      <c r="AH35" s="42" t="s">
        <v>676</v>
      </c>
      <c r="AI35" s="42" t="s">
        <v>677</v>
      </c>
      <c r="AJ35" s="109">
        <v>12737309000</v>
      </c>
      <c r="AK35" s="43">
        <v>0.9</v>
      </c>
      <c r="AL35" s="111">
        <v>115000000</v>
      </c>
      <c r="AM35" s="42" t="s">
        <v>678</v>
      </c>
    </row>
    <row r="36" spans="1:39" ht="99.75" customHeight="1">
      <c r="A36" s="43" t="s">
        <v>1135</v>
      </c>
      <c r="B36" s="40" t="s">
        <v>510</v>
      </c>
      <c r="C36" s="40" t="s">
        <v>457</v>
      </c>
      <c r="D36" s="40" t="s">
        <v>511</v>
      </c>
      <c r="E36" s="44" t="s">
        <v>631</v>
      </c>
      <c r="F36" s="44" t="s">
        <v>632</v>
      </c>
      <c r="G36" s="42">
        <v>0.1</v>
      </c>
      <c r="H36" s="40" t="s">
        <v>353</v>
      </c>
      <c r="I36" s="42" t="s">
        <v>69</v>
      </c>
      <c r="J36" s="42" t="s">
        <v>471</v>
      </c>
      <c r="K36" s="43" t="s">
        <v>629</v>
      </c>
      <c r="L36" s="43">
        <v>3795750</v>
      </c>
      <c r="M36" s="42" t="s">
        <v>630</v>
      </c>
      <c r="N36" s="112">
        <v>42736</v>
      </c>
      <c r="O36" s="61">
        <v>44012</v>
      </c>
      <c r="P36" s="44" t="s">
        <v>633</v>
      </c>
      <c r="Q36" s="44" t="s">
        <v>634</v>
      </c>
      <c r="R36" s="42">
        <v>4</v>
      </c>
      <c r="S36" s="42">
        <v>4</v>
      </c>
      <c r="T36" s="42">
        <v>4</v>
      </c>
      <c r="U36" s="42">
        <v>2</v>
      </c>
      <c r="V36" s="42">
        <v>4</v>
      </c>
      <c r="W36" s="45">
        <v>1</v>
      </c>
      <c r="X36" s="42"/>
      <c r="Y36" s="42"/>
      <c r="Z36" s="42"/>
      <c r="AA36" s="42"/>
      <c r="AB36" s="42"/>
      <c r="AC36" s="42"/>
      <c r="AD36" s="40" t="s">
        <v>318</v>
      </c>
      <c r="AE36" s="40" t="s">
        <v>269</v>
      </c>
      <c r="AF36" s="40" t="s">
        <v>328</v>
      </c>
      <c r="AG36" s="42">
        <v>1017</v>
      </c>
      <c r="AH36" s="42" t="s">
        <v>679</v>
      </c>
      <c r="AI36" s="42" t="s">
        <v>680</v>
      </c>
      <c r="AJ36" s="109">
        <v>22717765000</v>
      </c>
      <c r="AK36" s="43">
        <v>0.3</v>
      </c>
      <c r="AL36" s="62">
        <v>78000000</v>
      </c>
      <c r="AM36" s="42" t="s">
        <v>681</v>
      </c>
    </row>
    <row r="37" spans="1:39" ht="99.75" customHeight="1">
      <c r="A37" s="43" t="s">
        <v>1083</v>
      </c>
      <c r="B37" s="40" t="s">
        <v>510</v>
      </c>
      <c r="C37" s="40" t="s">
        <v>457</v>
      </c>
      <c r="D37" s="40" t="s">
        <v>511</v>
      </c>
      <c r="E37" s="44" t="s">
        <v>635</v>
      </c>
      <c r="F37" s="44" t="s">
        <v>636</v>
      </c>
      <c r="G37" s="42">
        <v>1.16</v>
      </c>
      <c r="H37" s="40" t="s">
        <v>353</v>
      </c>
      <c r="I37" s="42" t="s">
        <v>69</v>
      </c>
      <c r="J37" s="42" t="s">
        <v>471</v>
      </c>
      <c r="K37" s="43" t="s">
        <v>629</v>
      </c>
      <c r="L37" s="43">
        <v>3795750</v>
      </c>
      <c r="M37" s="42" t="s">
        <v>630</v>
      </c>
      <c r="N37" s="113">
        <v>42736</v>
      </c>
      <c r="O37" s="61">
        <v>44012</v>
      </c>
      <c r="P37" s="44" t="s">
        <v>637</v>
      </c>
      <c r="Q37" s="44" t="s">
        <v>638</v>
      </c>
      <c r="R37" s="42">
        <v>2</v>
      </c>
      <c r="S37" s="42">
        <v>2</v>
      </c>
      <c r="T37" s="42">
        <v>2</v>
      </c>
      <c r="U37" s="42">
        <v>2</v>
      </c>
      <c r="V37" s="42">
        <v>4</v>
      </c>
      <c r="W37" s="45">
        <v>2</v>
      </c>
      <c r="X37" s="42"/>
      <c r="Y37" s="42"/>
      <c r="Z37" s="42"/>
      <c r="AA37" s="42"/>
      <c r="AB37" s="42"/>
      <c r="AC37" s="42"/>
      <c r="AD37" s="40" t="s">
        <v>318</v>
      </c>
      <c r="AE37" s="40" t="s">
        <v>269</v>
      </c>
      <c r="AF37" s="40" t="s">
        <v>328</v>
      </c>
      <c r="AG37" s="42">
        <v>1017</v>
      </c>
      <c r="AH37" s="42" t="s">
        <v>679</v>
      </c>
      <c r="AI37" s="42" t="s">
        <v>680</v>
      </c>
      <c r="AJ37" s="109">
        <v>22717765000</v>
      </c>
      <c r="AK37" s="43">
        <v>0.4</v>
      </c>
      <c r="AL37" s="109">
        <v>90000000</v>
      </c>
      <c r="AM37" s="42" t="s">
        <v>682</v>
      </c>
    </row>
    <row r="38" spans="1:39" ht="99.75" customHeight="1">
      <c r="A38" s="43" t="s">
        <v>1077</v>
      </c>
      <c r="B38" s="40" t="s">
        <v>510</v>
      </c>
      <c r="C38" s="40" t="s">
        <v>457</v>
      </c>
      <c r="D38" s="40" t="s">
        <v>511</v>
      </c>
      <c r="E38" s="44" t="s">
        <v>635</v>
      </c>
      <c r="F38" s="44" t="s">
        <v>636</v>
      </c>
      <c r="G38" s="42">
        <v>0.1</v>
      </c>
      <c r="H38" s="40" t="s">
        <v>353</v>
      </c>
      <c r="I38" s="42" t="s">
        <v>78</v>
      </c>
      <c r="J38" s="42" t="s">
        <v>471</v>
      </c>
      <c r="K38" s="42" t="s">
        <v>639</v>
      </c>
      <c r="L38" s="43">
        <v>4578300</v>
      </c>
      <c r="M38" s="42" t="s">
        <v>640</v>
      </c>
      <c r="N38" s="113">
        <v>42736</v>
      </c>
      <c r="O38" s="61">
        <v>44012</v>
      </c>
      <c r="P38" s="44" t="s">
        <v>637</v>
      </c>
      <c r="Q38" s="44" t="s">
        <v>638</v>
      </c>
      <c r="R38" s="42">
        <v>1</v>
      </c>
      <c r="S38" s="42">
        <v>1</v>
      </c>
      <c r="T38" s="42">
        <v>1</v>
      </c>
      <c r="U38" s="42">
        <v>1</v>
      </c>
      <c r="V38" s="42">
        <v>1</v>
      </c>
      <c r="W38" s="45">
        <v>1</v>
      </c>
      <c r="X38" s="42"/>
      <c r="Y38" s="42"/>
      <c r="Z38" s="42"/>
      <c r="AA38" s="42"/>
      <c r="AB38" s="42"/>
      <c r="AC38" s="42"/>
      <c r="AD38" s="40" t="s">
        <v>318</v>
      </c>
      <c r="AE38" s="40" t="s">
        <v>269</v>
      </c>
      <c r="AF38" s="40" t="s">
        <v>328</v>
      </c>
      <c r="AG38" s="42">
        <v>10</v>
      </c>
      <c r="AH38" s="42" t="s">
        <v>683</v>
      </c>
      <c r="AI38" s="42" t="s">
        <v>684</v>
      </c>
      <c r="AJ38" s="109">
        <v>6474004417</v>
      </c>
      <c r="AK38" s="43">
        <v>4.8</v>
      </c>
      <c r="AL38" s="109">
        <v>312513336</v>
      </c>
      <c r="AM38" s="42" t="s">
        <v>685</v>
      </c>
    </row>
    <row r="39" spans="1:39" ht="99.75" customHeight="1">
      <c r="A39" s="43" t="s">
        <v>1136</v>
      </c>
      <c r="B39" s="40" t="s">
        <v>510</v>
      </c>
      <c r="C39" s="40" t="s">
        <v>457</v>
      </c>
      <c r="D39" s="40" t="s">
        <v>511</v>
      </c>
      <c r="E39" s="44" t="s">
        <v>644</v>
      </c>
      <c r="F39" s="44" t="s">
        <v>645</v>
      </c>
      <c r="G39" s="42">
        <v>1.06</v>
      </c>
      <c r="H39" s="40" t="s">
        <v>353</v>
      </c>
      <c r="I39" s="42" t="s">
        <v>35</v>
      </c>
      <c r="J39" s="42" t="s">
        <v>471</v>
      </c>
      <c r="K39" s="42" t="s">
        <v>641</v>
      </c>
      <c r="L39" s="42" t="s">
        <v>642</v>
      </c>
      <c r="M39" s="42" t="s">
        <v>643</v>
      </c>
      <c r="N39" s="61">
        <v>43101</v>
      </c>
      <c r="O39" s="61">
        <v>44012</v>
      </c>
      <c r="P39" s="44" t="s">
        <v>646</v>
      </c>
      <c r="Q39" s="44" t="s">
        <v>647</v>
      </c>
      <c r="R39" s="42" t="s">
        <v>503</v>
      </c>
      <c r="S39" s="42">
        <v>1</v>
      </c>
      <c r="T39" s="42">
        <v>1</v>
      </c>
      <c r="U39" s="42">
        <v>0</v>
      </c>
      <c r="V39" s="42" t="s">
        <v>503</v>
      </c>
      <c r="W39" s="42" t="s">
        <v>503</v>
      </c>
      <c r="X39" s="42"/>
      <c r="Y39" s="42"/>
      <c r="Z39" s="42"/>
      <c r="AA39" s="42"/>
      <c r="AB39" s="42"/>
      <c r="AC39" s="42"/>
      <c r="AD39" s="40" t="s">
        <v>261</v>
      </c>
      <c r="AE39" s="40" t="s">
        <v>669</v>
      </c>
      <c r="AF39" s="40" t="s">
        <v>337</v>
      </c>
      <c r="AG39" s="42">
        <v>1107</v>
      </c>
      <c r="AH39" s="42" t="s">
        <v>686</v>
      </c>
      <c r="AI39" s="42" t="s">
        <v>687</v>
      </c>
      <c r="AJ39" s="62">
        <v>410000000</v>
      </c>
      <c r="AK39" s="45">
        <v>0</v>
      </c>
      <c r="AL39" s="62" t="s">
        <v>503</v>
      </c>
      <c r="AM39" s="42" t="s">
        <v>471</v>
      </c>
    </row>
    <row r="40" spans="1:39" ht="99.75" customHeight="1">
      <c r="A40" s="43" t="s">
        <v>1097</v>
      </c>
      <c r="B40" s="40" t="s">
        <v>510</v>
      </c>
      <c r="C40" s="40" t="s">
        <v>457</v>
      </c>
      <c r="D40" s="40" t="s">
        <v>511</v>
      </c>
      <c r="E40" s="44" t="s">
        <v>648</v>
      </c>
      <c r="F40" s="44" t="s">
        <v>649</v>
      </c>
      <c r="G40" s="42">
        <v>1.16</v>
      </c>
      <c r="H40" s="40" t="s">
        <v>353</v>
      </c>
      <c r="I40" s="42" t="s">
        <v>35</v>
      </c>
      <c r="J40" s="42" t="s">
        <v>471</v>
      </c>
      <c r="K40" s="42" t="s">
        <v>650</v>
      </c>
      <c r="L40" s="43">
        <v>3550800</v>
      </c>
      <c r="M40" s="42" t="s">
        <v>651</v>
      </c>
      <c r="N40" s="61">
        <v>43101</v>
      </c>
      <c r="O40" s="61">
        <v>44012</v>
      </c>
      <c r="P40" s="44" t="s">
        <v>652</v>
      </c>
      <c r="Q40" s="44" t="s">
        <v>653</v>
      </c>
      <c r="R40" s="42" t="s">
        <v>503</v>
      </c>
      <c r="S40" s="45">
        <v>0.5</v>
      </c>
      <c r="T40" s="45">
        <v>0.5</v>
      </c>
      <c r="U40" s="45">
        <v>0</v>
      </c>
      <c r="V40" s="42" t="s">
        <v>503</v>
      </c>
      <c r="W40" s="42" t="s">
        <v>503</v>
      </c>
      <c r="X40" s="42"/>
      <c r="Y40" s="42"/>
      <c r="Z40" s="42"/>
      <c r="AA40" s="42"/>
      <c r="AB40" s="42"/>
      <c r="AC40" s="42"/>
      <c r="AD40" s="40" t="s">
        <v>261</v>
      </c>
      <c r="AE40" s="40" t="s">
        <v>669</v>
      </c>
      <c r="AF40" s="40" t="s">
        <v>337</v>
      </c>
      <c r="AG40" s="42">
        <v>1114</v>
      </c>
      <c r="AH40" s="40" t="s">
        <v>688</v>
      </c>
      <c r="AI40" s="40" t="s">
        <v>689</v>
      </c>
      <c r="AJ40" s="63">
        <v>11904000000</v>
      </c>
      <c r="AK40" s="45">
        <v>0</v>
      </c>
      <c r="AL40" s="62" t="s">
        <v>503</v>
      </c>
      <c r="AM40" s="42" t="s">
        <v>471</v>
      </c>
    </row>
    <row r="41" spans="1:39" ht="99.75" customHeight="1">
      <c r="A41" s="43" t="s">
        <v>1098</v>
      </c>
      <c r="B41" s="40" t="s">
        <v>510</v>
      </c>
      <c r="C41" s="40" t="s">
        <v>620</v>
      </c>
      <c r="D41" s="40" t="s">
        <v>458</v>
      </c>
      <c r="E41" s="131" t="s">
        <v>654</v>
      </c>
      <c r="F41" s="131" t="s">
        <v>655</v>
      </c>
      <c r="G41" s="42">
        <v>1.1</v>
      </c>
      <c r="H41" s="40" t="s">
        <v>353</v>
      </c>
      <c r="I41" s="42" t="s">
        <v>69</v>
      </c>
      <c r="J41" s="42" t="s">
        <v>471</v>
      </c>
      <c r="K41" s="43" t="s">
        <v>629</v>
      </c>
      <c r="L41" s="43">
        <v>3795750</v>
      </c>
      <c r="M41" s="42" t="s">
        <v>630</v>
      </c>
      <c r="N41" s="61">
        <v>43101</v>
      </c>
      <c r="O41" s="61">
        <v>44012</v>
      </c>
      <c r="P41" s="44" t="s">
        <v>656</v>
      </c>
      <c r="Q41" s="44" t="s">
        <v>657</v>
      </c>
      <c r="R41" s="42" t="s">
        <v>503</v>
      </c>
      <c r="S41" s="42">
        <v>3</v>
      </c>
      <c r="T41" s="42">
        <v>3</v>
      </c>
      <c r="U41" s="42">
        <v>1</v>
      </c>
      <c r="V41" s="42" t="s">
        <v>503</v>
      </c>
      <c r="W41" s="42" t="s">
        <v>503</v>
      </c>
      <c r="X41" s="42"/>
      <c r="Y41" s="42"/>
      <c r="Z41" s="42"/>
      <c r="AA41" s="42"/>
      <c r="AB41" s="42"/>
      <c r="AC41" s="42"/>
      <c r="AD41" s="40" t="s">
        <v>261</v>
      </c>
      <c r="AE41" s="40" t="s">
        <v>269</v>
      </c>
      <c r="AF41" s="40" t="s">
        <v>328</v>
      </c>
      <c r="AG41" s="42">
        <v>1017</v>
      </c>
      <c r="AH41" s="42" t="s">
        <v>690</v>
      </c>
      <c r="AI41" s="42" t="s">
        <v>680</v>
      </c>
      <c r="AJ41" s="109" t="s">
        <v>691</v>
      </c>
      <c r="AK41" s="45">
        <v>0</v>
      </c>
      <c r="AL41" s="62" t="s">
        <v>503</v>
      </c>
      <c r="AM41" s="42" t="s">
        <v>503</v>
      </c>
    </row>
    <row r="42" spans="1:39" ht="99.75" customHeight="1">
      <c r="A42" s="43" t="s">
        <v>1099</v>
      </c>
      <c r="B42" s="40" t="s">
        <v>510</v>
      </c>
      <c r="C42" s="40" t="s">
        <v>620</v>
      </c>
      <c r="D42" s="40" t="s">
        <v>458</v>
      </c>
      <c r="E42" s="131" t="s">
        <v>654</v>
      </c>
      <c r="F42" s="131" t="s">
        <v>655</v>
      </c>
      <c r="G42" s="42">
        <v>0.1</v>
      </c>
      <c r="H42" s="40" t="s">
        <v>353</v>
      </c>
      <c r="I42" s="42" t="s">
        <v>52</v>
      </c>
      <c r="J42" s="42" t="s">
        <v>471</v>
      </c>
      <c r="K42" s="43" t="s">
        <v>623</v>
      </c>
      <c r="L42" s="43">
        <v>4320410</v>
      </c>
      <c r="M42" s="42" t="s">
        <v>624</v>
      </c>
      <c r="N42" s="61">
        <v>43101</v>
      </c>
      <c r="O42" s="61">
        <v>44012</v>
      </c>
      <c r="P42" s="44" t="s">
        <v>656</v>
      </c>
      <c r="Q42" s="44" t="s">
        <v>657</v>
      </c>
      <c r="R42" s="42" t="s">
        <v>503</v>
      </c>
      <c r="S42" s="42">
        <v>1</v>
      </c>
      <c r="T42" s="42">
        <v>1</v>
      </c>
      <c r="U42" s="42">
        <v>1</v>
      </c>
      <c r="V42" s="42" t="s">
        <v>503</v>
      </c>
      <c r="W42" s="42" t="s">
        <v>503</v>
      </c>
      <c r="X42" s="42"/>
      <c r="Y42" s="42"/>
      <c r="Z42" s="42"/>
      <c r="AA42" s="42"/>
      <c r="AB42" s="42"/>
      <c r="AC42" s="42"/>
      <c r="AD42" s="40"/>
      <c r="AE42" s="40"/>
      <c r="AF42" s="40"/>
      <c r="AG42" s="42"/>
      <c r="AH42" s="42"/>
      <c r="AI42" s="42"/>
      <c r="AJ42" s="109"/>
      <c r="AK42" s="45">
        <v>0</v>
      </c>
      <c r="AL42" s="62" t="s">
        <v>503</v>
      </c>
      <c r="AM42" s="42" t="s">
        <v>692</v>
      </c>
    </row>
    <row r="43" spans="1:39" ht="99.75" customHeight="1">
      <c r="A43" s="43" t="s">
        <v>1100</v>
      </c>
      <c r="B43" s="40" t="s">
        <v>510</v>
      </c>
      <c r="C43" s="40" t="s">
        <v>457</v>
      </c>
      <c r="D43" s="40" t="s">
        <v>516</v>
      </c>
      <c r="E43" s="131" t="s">
        <v>658</v>
      </c>
      <c r="F43" s="131" t="s">
        <v>659</v>
      </c>
      <c r="G43" s="42">
        <v>1.06</v>
      </c>
      <c r="H43" s="40" t="s">
        <v>353</v>
      </c>
      <c r="I43" s="42" t="s">
        <v>393</v>
      </c>
      <c r="J43" s="42" t="s">
        <v>471</v>
      </c>
      <c r="K43" s="43" t="s">
        <v>627</v>
      </c>
      <c r="L43" s="43">
        <v>3274850</v>
      </c>
      <c r="M43" s="43" t="s">
        <v>628</v>
      </c>
      <c r="N43" s="61">
        <v>43221</v>
      </c>
      <c r="O43" s="61">
        <v>43829</v>
      </c>
      <c r="P43" s="44" t="s">
        <v>660</v>
      </c>
      <c r="Q43" s="44" t="s">
        <v>661</v>
      </c>
      <c r="R43" s="42" t="s">
        <v>503</v>
      </c>
      <c r="S43" s="43">
        <v>5</v>
      </c>
      <c r="T43" s="43">
        <v>5</v>
      </c>
      <c r="U43" s="42">
        <v>0</v>
      </c>
      <c r="V43" s="42" t="s">
        <v>503</v>
      </c>
      <c r="W43" s="42" t="s">
        <v>503</v>
      </c>
      <c r="X43" s="42"/>
      <c r="Y43" s="42"/>
      <c r="Z43" s="42"/>
      <c r="AA43" s="42"/>
      <c r="AB43" s="42"/>
      <c r="AC43" s="42"/>
      <c r="AD43" s="40" t="s">
        <v>261</v>
      </c>
      <c r="AE43" s="40" t="s">
        <v>669</v>
      </c>
      <c r="AF43" s="40" t="s">
        <v>283</v>
      </c>
      <c r="AG43" s="42" t="s">
        <v>693</v>
      </c>
      <c r="AH43" s="42" t="s">
        <v>694</v>
      </c>
      <c r="AI43" s="42" t="s">
        <v>672</v>
      </c>
      <c r="AJ43" s="109" t="s">
        <v>673</v>
      </c>
      <c r="AK43" s="62" t="s">
        <v>503</v>
      </c>
      <c r="AL43" s="62" t="s">
        <v>503</v>
      </c>
      <c r="AM43" s="62" t="s">
        <v>503</v>
      </c>
    </row>
    <row r="44" spans="1:39" ht="99.75" customHeight="1">
      <c r="A44" s="43" t="s">
        <v>1132</v>
      </c>
      <c r="B44" s="40" t="s">
        <v>513</v>
      </c>
      <c r="C44" s="40" t="s">
        <v>457</v>
      </c>
      <c r="D44" s="40" t="s">
        <v>516</v>
      </c>
      <c r="E44" s="44" t="s">
        <v>662</v>
      </c>
      <c r="F44" s="44" t="s">
        <v>662</v>
      </c>
      <c r="G44" s="42">
        <v>1.1</v>
      </c>
      <c r="H44" s="40" t="s">
        <v>353</v>
      </c>
      <c r="I44" s="42" t="s">
        <v>393</v>
      </c>
      <c r="J44" s="42" t="s">
        <v>471</v>
      </c>
      <c r="K44" s="43" t="s">
        <v>627</v>
      </c>
      <c r="L44" s="43">
        <v>3274850</v>
      </c>
      <c r="M44" s="43" t="s">
        <v>628</v>
      </c>
      <c r="N44" s="61">
        <v>42856</v>
      </c>
      <c r="O44" s="61">
        <v>43830</v>
      </c>
      <c r="P44" s="44" t="s">
        <v>663</v>
      </c>
      <c r="Q44" s="44" t="s">
        <v>664</v>
      </c>
      <c r="R44" s="42" t="s">
        <v>503</v>
      </c>
      <c r="S44" s="42">
        <v>1</v>
      </c>
      <c r="T44" s="42">
        <v>1</v>
      </c>
      <c r="U44" s="42">
        <v>0</v>
      </c>
      <c r="V44" s="42" t="s">
        <v>503</v>
      </c>
      <c r="W44" s="42" t="s">
        <v>503</v>
      </c>
      <c r="X44" s="42"/>
      <c r="Y44" s="42"/>
      <c r="Z44" s="42"/>
      <c r="AA44" s="42"/>
      <c r="AB44" s="42"/>
      <c r="AC44" s="42"/>
      <c r="AD44" s="40" t="s">
        <v>261</v>
      </c>
      <c r="AE44" s="40" t="s">
        <v>669</v>
      </c>
      <c r="AF44" s="40" t="s">
        <v>283</v>
      </c>
      <c r="AG44" s="42">
        <v>1016</v>
      </c>
      <c r="AH44" s="42" t="s">
        <v>695</v>
      </c>
      <c r="AI44" s="42" t="s">
        <v>672</v>
      </c>
      <c r="AJ44" s="109" t="s">
        <v>673</v>
      </c>
      <c r="AK44" s="62" t="s">
        <v>503</v>
      </c>
      <c r="AL44" s="62" t="s">
        <v>503</v>
      </c>
      <c r="AM44" s="42" t="s">
        <v>696</v>
      </c>
    </row>
    <row r="45" spans="1:39" ht="99.75" customHeight="1">
      <c r="A45" s="43" t="s">
        <v>1121</v>
      </c>
      <c r="B45" s="42" t="s">
        <v>513</v>
      </c>
      <c r="C45" s="42" t="s">
        <v>457</v>
      </c>
      <c r="D45" s="42" t="s">
        <v>516</v>
      </c>
      <c r="E45" s="44" t="s">
        <v>665</v>
      </c>
      <c r="F45" s="44" t="s">
        <v>666</v>
      </c>
      <c r="G45" s="42">
        <v>0.64</v>
      </c>
      <c r="H45" s="42" t="s">
        <v>353</v>
      </c>
      <c r="I45" s="42" t="s">
        <v>393</v>
      </c>
      <c r="J45" s="42" t="s">
        <v>471</v>
      </c>
      <c r="K45" s="43" t="s">
        <v>627</v>
      </c>
      <c r="L45" s="43">
        <v>3274850</v>
      </c>
      <c r="M45" s="43" t="s">
        <v>628</v>
      </c>
      <c r="N45" s="61">
        <v>43101</v>
      </c>
      <c r="O45" s="61">
        <v>43830</v>
      </c>
      <c r="P45" s="44" t="s">
        <v>667</v>
      </c>
      <c r="Q45" s="44" t="s">
        <v>668</v>
      </c>
      <c r="R45" s="42" t="s">
        <v>503</v>
      </c>
      <c r="S45" s="42">
        <v>1</v>
      </c>
      <c r="T45" s="42">
        <v>1</v>
      </c>
      <c r="U45" s="42">
        <v>0</v>
      </c>
      <c r="V45" s="42" t="s">
        <v>503</v>
      </c>
      <c r="W45" s="42" t="s">
        <v>503</v>
      </c>
      <c r="X45" s="42"/>
      <c r="Y45" s="42"/>
      <c r="Z45" s="42"/>
      <c r="AA45" s="42"/>
      <c r="AB45" s="42"/>
      <c r="AC45" s="42"/>
      <c r="AD45" s="40" t="s">
        <v>261</v>
      </c>
      <c r="AE45" s="40" t="s">
        <v>669</v>
      </c>
      <c r="AF45" s="40" t="s">
        <v>283</v>
      </c>
      <c r="AG45" s="42">
        <v>1016</v>
      </c>
      <c r="AH45" s="42" t="s">
        <v>695</v>
      </c>
      <c r="AI45" s="42" t="s">
        <v>672</v>
      </c>
      <c r="AJ45" s="109" t="s">
        <v>673</v>
      </c>
      <c r="AK45" s="62" t="s">
        <v>503</v>
      </c>
      <c r="AL45" s="62" t="s">
        <v>503</v>
      </c>
      <c r="AM45" s="42" t="s">
        <v>697</v>
      </c>
    </row>
    <row r="46" spans="1:39" ht="99.75" customHeight="1">
      <c r="A46" s="43" t="s">
        <v>1086</v>
      </c>
      <c r="B46" s="40" t="s">
        <v>456</v>
      </c>
      <c r="C46" s="40" t="s">
        <v>620</v>
      </c>
      <c r="D46" s="40" t="s">
        <v>458</v>
      </c>
      <c r="E46" s="42" t="s">
        <v>698</v>
      </c>
      <c r="F46" s="42" t="s">
        <v>698</v>
      </c>
      <c r="G46" s="42">
        <v>1</v>
      </c>
      <c r="H46" s="40" t="s">
        <v>349</v>
      </c>
      <c r="I46" s="40" t="s">
        <v>389</v>
      </c>
      <c r="J46" s="42" t="s">
        <v>471</v>
      </c>
      <c r="K46" s="42" t="s">
        <v>699</v>
      </c>
      <c r="L46" s="42" t="s">
        <v>700</v>
      </c>
      <c r="M46" s="42" t="s">
        <v>701</v>
      </c>
      <c r="N46" s="64">
        <v>42887</v>
      </c>
      <c r="O46" s="64">
        <v>44012</v>
      </c>
      <c r="P46" s="44" t="s">
        <v>702</v>
      </c>
      <c r="Q46" s="44" t="s">
        <v>703</v>
      </c>
      <c r="R46" s="42">
        <v>1</v>
      </c>
      <c r="S46" s="42">
        <v>1</v>
      </c>
      <c r="T46" s="42">
        <v>1</v>
      </c>
      <c r="U46" s="42">
        <v>1</v>
      </c>
      <c r="V46" s="42">
        <v>0</v>
      </c>
      <c r="W46" s="45">
        <v>0</v>
      </c>
      <c r="X46" s="42"/>
      <c r="Y46" s="42"/>
      <c r="Z46" s="42"/>
      <c r="AA46" s="42"/>
      <c r="AB46" s="42"/>
      <c r="AC46" s="42"/>
      <c r="AD46" s="42" t="s">
        <v>737</v>
      </c>
      <c r="AE46" s="42" t="s">
        <v>738</v>
      </c>
      <c r="AF46" s="42" t="s">
        <v>739</v>
      </c>
      <c r="AG46" s="42">
        <v>1023</v>
      </c>
      <c r="AH46" s="42" t="s">
        <v>740</v>
      </c>
      <c r="AI46" s="42"/>
      <c r="AJ46" s="42"/>
      <c r="AK46" s="42"/>
      <c r="AL46" s="42"/>
      <c r="AM46" s="42"/>
    </row>
    <row r="47" spans="1:39" ht="99.75" customHeight="1">
      <c r="A47" s="43" t="s">
        <v>1103</v>
      </c>
      <c r="B47" s="40" t="s">
        <v>704</v>
      </c>
      <c r="C47" s="40" t="s">
        <v>620</v>
      </c>
      <c r="D47" s="40" t="s">
        <v>512</v>
      </c>
      <c r="E47" s="42" t="s">
        <v>705</v>
      </c>
      <c r="F47" s="42" t="s">
        <v>706</v>
      </c>
      <c r="G47" s="42">
        <v>1</v>
      </c>
      <c r="H47" s="40" t="s">
        <v>349</v>
      </c>
      <c r="I47" s="40" t="s">
        <v>389</v>
      </c>
      <c r="J47" s="42" t="s">
        <v>707</v>
      </c>
      <c r="K47" s="42" t="s">
        <v>699</v>
      </c>
      <c r="L47" s="42" t="s">
        <v>700</v>
      </c>
      <c r="M47" s="42" t="s">
        <v>701</v>
      </c>
      <c r="N47" s="64">
        <v>42887</v>
      </c>
      <c r="O47" s="64">
        <v>44012</v>
      </c>
      <c r="P47" s="44" t="s">
        <v>708</v>
      </c>
      <c r="Q47" s="44" t="s">
        <v>709</v>
      </c>
      <c r="R47" s="42" t="s">
        <v>710</v>
      </c>
      <c r="S47" s="42" t="s">
        <v>711</v>
      </c>
      <c r="T47" s="42" t="s">
        <v>711</v>
      </c>
      <c r="U47" s="42" t="s">
        <v>712</v>
      </c>
      <c r="V47" s="42"/>
      <c r="W47" s="45" t="s">
        <v>1056</v>
      </c>
      <c r="X47" s="42"/>
      <c r="Y47" s="42"/>
      <c r="Z47" s="42"/>
      <c r="AA47" s="42"/>
      <c r="AB47" s="42"/>
      <c r="AC47" s="42"/>
      <c r="AD47" s="42" t="s">
        <v>741</v>
      </c>
      <c r="AE47" s="42" t="s">
        <v>742</v>
      </c>
      <c r="AF47" s="42" t="s">
        <v>743</v>
      </c>
      <c r="AG47" s="42">
        <v>1028</v>
      </c>
      <c r="AH47" s="42" t="s">
        <v>744</v>
      </c>
      <c r="AI47" s="42" t="s">
        <v>745</v>
      </c>
      <c r="AJ47" s="63">
        <v>786000000</v>
      </c>
      <c r="AK47" s="42">
        <v>0</v>
      </c>
      <c r="AL47" s="42"/>
      <c r="AM47" s="42"/>
    </row>
    <row r="48" spans="1:39" ht="99.75" customHeight="1">
      <c r="A48" s="43" t="s">
        <v>1104</v>
      </c>
      <c r="B48" s="40" t="s">
        <v>704</v>
      </c>
      <c r="C48" s="40" t="s">
        <v>620</v>
      </c>
      <c r="D48" s="40" t="s">
        <v>512</v>
      </c>
      <c r="E48" s="42" t="s">
        <v>713</v>
      </c>
      <c r="F48" s="42" t="s">
        <v>713</v>
      </c>
      <c r="G48" s="42">
        <v>1.5</v>
      </c>
      <c r="H48" s="40" t="s">
        <v>349</v>
      </c>
      <c r="I48" s="40" t="s">
        <v>389</v>
      </c>
      <c r="J48" s="42" t="s">
        <v>471</v>
      </c>
      <c r="K48" s="42" t="s">
        <v>699</v>
      </c>
      <c r="L48" s="42" t="s">
        <v>700</v>
      </c>
      <c r="M48" s="42" t="s">
        <v>701</v>
      </c>
      <c r="N48" s="64">
        <v>42887</v>
      </c>
      <c r="O48" s="64">
        <v>44012</v>
      </c>
      <c r="P48" s="44" t="s">
        <v>714</v>
      </c>
      <c r="Q48" s="44" t="s">
        <v>715</v>
      </c>
      <c r="R48" s="45">
        <v>1</v>
      </c>
      <c r="S48" s="45">
        <v>1</v>
      </c>
      <c r="T48" s="45">
        <v>1</v>
      </c>
      <c r="U48" s="45">
        <v>1</v>
      </c>
      <c r="V48" s="42"/>
      <c r="W48" s="45" t="s">
        <v>1056</v>
      </c>
      <c r="X48" s="42"/>
      <c r="Y48" s="42"/>
      <c r="Z48" s="42"/>
      <c r="AA48" s="42"/>
      <c r="AB48" s="42"/>
      <c r="AC48" s="42"/>
      <c r="AD48" s="42" t="s">
        <v>737</v>
      </c>
      <c r="AE48" s="42" t="s">
        <v>746</v>
      </c>
      <c r="AF48" s="42" t="s">
        <v>747</v>
      </c>
      <c r="AG48" s="42">
        <v>1022</v>
      </c>
      <c r="AH48" s="42" t="s">
        <v>748</v>
      </c>
      <c r="AI48" s="42" t="s">
        <v>749</v>
      </c>
      <c r="AJ48" s="63">
        <v>325000000</v>
      </c>
      <c r="AK48" s="42">
        <v>0</v>
      </c>
      <c r="AL48" s="42"/>
      <c r="AM48" s="42"/>
    </row>
    <row r="49" spans="1:39" ht="99.75" customHeight="1">
      <c r="A49" s="43" t="s">
        <v>1105</v>
      </c>
      <c r="B49" s="40" t="s">
        <v>704</v>
      </c>
      <c r="C49" s="40" t="s">
        <v>620</v>
      </c>
      <c r="D49" s="40" t="s">
        <v>512</v>
      </c>
      <c r="E49" s="42" t="s">
        <v>716</v>
      </c>
      <c r="F49" s="42" t="s">
        <v>717</v>
      </c>
      <c r="G49" s="42">
        <v>1</v>
      </c>
      <c r="H49" s="40" t="s">
        <v>349</v>
      </c>
      <c r="I49" s="40" t="s">
        <v>389</v>
      </c>
      <c r="J49" s="42" t="s">
        <v>707</v>
      </c>
      <c r="K49" s="42" t="s">
        <v>699</v>
      </c>
      <c r="L49" s="42" t="s">
        <v>700</v>
      </c>
      <c r="M49" s="42" t="s">
        <v>701</v>
      </c>
      <c r="N49" s="64">
        <v>42887</v>
      </c>
      <c r="O49" s="64">
        <v>44012</v>
      </c>
      <c r="P49" s="44" t="s">
        <v>718</v>
      </c>
      <c r="Q49" s="44" t="s">
        <v>719</v>
      </c>
      <c r="R49" s="42" t="s">
        <v>720</v>
      </c>
      <c r="S49" s="42" t="s">
        <v>721</v>
      </c>
      <c r="T49" s="42" t="s">
        <v>722</v>
      </c>
      <c r="U49" s="42" t="s">
        <v>723</v>
      </c>
      <c r="V49" s="42"/>
      <c r="W49" s="45" t="s">
        <v>1056</v>
      </c>
      <c r="X49" s="42"/>
      <c r="Y49" s="42"/>
      <c r="Z49" s="42"/>
      <c r="AA49" s="42"/>
      <c r="AB49" s="42"/>
      <c r="AC49" s="42"/>
      <c r="AD49" s="42" t="s">
        <v>737</v>
      </c>
      <c r="AE49" s="42" t="s">
        <v>750</v>
      </c>
      <c r="AF49" s="42" t="s">
        <v>739</v>
      </c>
      <c r="AG49" s="42">
        <v>1023</v>
      </c>
      <c r="AH49" s="42" t="s">
        <v>740</v>
      </c>
      <c r="AI49" s="42" t="s">
        <v>751</v>
      </c>
      <c r="AJ49" s="63" t="s">
        <v>752</v>
      </c>
      <c r="AK49" s="42">
        <v>0</v>
      </c>
      <c r="AL49" s="42"/>
      <c r="AM49" s="42"/>
    </row>
    <row r="50" spans="1:39" ht="99.75" customHeight="1">
      <c r="A50" s="43" t="s">
        <v>1106</v>
      </c>
      <c r="B50" s="40" t="s">
        <v>704</v>
      </c>
      <c r="C50" s="40" t="s">
        <v>620</v>
      </c>
      <c r="D50" s="40" t="s">
        <v>512</v>
      </c>
      <c r="E50" s="42" t="s">
        <v>724</v>
      </c>
      <c r="F50" s="42" t="s">
        <v>725</v>
      </c>
      <c r="G50" s="42">
        <v>1</v>
      </c>
      <c r="H50" s="40" t="s">
        <v>349</v>
      </c>
      <c r="I50" s="40" t="s">
        <v>389</v>
      </c>
      <c r="J50" s="42" t="s">
        <v>707</v>
      </c>
      <c r="K50" s="42" t="s">
        <v>699</v>
      </c>
      <c r="L50" s="42" t="s">
        <v>700</v>
      </c>
      <c r="M50" s="42" t="s">
        <v>701</v>
      </c>
      <c r="N50" s="64">
        <v>42856</v>
      </c>
      <c r="O50" s="64">
        <v>43099</v>
      </c>
      <c r="P50" s="44" t="s">
        <v>726</v>
      </c>
      <c r="Q50" s="44" t="s">
        <v>727</v>
      </c>
      <c r="R50" s="45">
        <v>1</v>
      </c>
      <c r="S50" s="45">
        <v>1</v>
      </c>
      <c r="T50" s="45">
        <v>1</v>
      </c>
      <c r="U50" s="45">
        <v>1</v>
      </c>
      <c r="V50" s="42"/>
      <c r="W50" s="45" t="s">
        <v>1056</v>
      </c>
      <c r="X50" s="42"/>
      <c r="Y50" s="42"/>
      <c r="Z50" s="42"/>
      <c r="AA50" s="42"/>
      <c r="AB50" s="42"/>
      <c r="AC50" s="42"/>
      <c r="AD50" s="42" t="s">
        <v>261</v>
      </c>
      <c r="AE50" s="42" t="s">
        <v>274</v>
      </c>
      <c r="AF50" s="42" t="s">
        <v>333</v>
      </c>
      <c r="AG50" s="42" t="s">
        <v>753</v>
      </c>
      <c r="AH50" s="42"/>
      <c r="AI50" s="42" t="s">
        <v>754</v>
      </c>
      <c r="AJ50" s="63" t="s">
        <v>755</v>
      </c>
      <c r="AK50" s="42"/>
      <c r="AL50" s="42"/>
      <c r="AM50" s="42"/>
    </row>
    <row r="51" spans="1:39" ht="99.75" customHeight="1">
      <c r="A51" s="43" t="s">
        <v>1107</v>
      </c>
      <c r="B51" s="40" t="s">
        <v>704</v>
      </c>
      <c r="C51" s="40" t="s">
        <v>620</v>
      </c>
      <c r="D51" s="40" t="s">
        <v>512</v>
      </c>
      <c r="E51" s="42" t="s">
        <v>728</v>
      </c>
      <c r="F51" s="42" t="s">
        <v>729</v>
      </c>
      <c r="G51" s="42">
        <v>1</v>
      </c>
      <c r="H51" s="40" t="s">
        <v>349</v>
      </c>
      <c r="I51" s="40" t="s">
        <v>389</v>
      </c>
      <c r="J51" s="42" t="s">
        <v>707</v>
      </c>
      <c r="K51" s="42" t="s">
        <v>699</v>
      </c>
      <c r="L51" s="42" t="s">
        <v>700</v>
      </c>
      <c r="M51" s="42" t="s">
        <v>701</v>
      </c>
      <c r="N51" s="64">
        <v>42856</v>
      </c>
      <c r="O51" s="64">
        <v>44012</v>
      </c>
      <c r="P51" s="44" t="s">
        <v>730</v>
      </c>
      <c r="Q51" s="44" t="s">
        <v>731</v>
      </c>
      <c r="R51" s="45">
        <v>1</v>
      </c>
      <c r="S51" s="45">
        <v>1</v>
      </c>
      <c r="T51" s="45">
        <v>1</v>
      </c>
      <c r="U51" s="45">
        <v>1</v>
      </c>
      <c r="V51" s="42"/>
      <c r="W51" s="45" t="s">
        <v>1056</v>
      </c>
      <c r="X51" s="42"/>
      <c r="Y51" s="42"/>
      <c r="Z51" s="42"/>
      <c r="AA51" s="42"/>
      <c r="AB51" s="42"/>
      <c r="AC51" s="42"/>
      <c r="AD51" s="42" t="s">
        <v>737</v>
      </c>
      <c r="AE51" s="42" t="s">
        <v>756</v>
      </c>
      <c r="AF51" s="42" t="s">
        <v>757</v>
      </c>
      <c r="AG51" s="42">
        <v>1020</v>
      </c>
      <c r="AH51" s="42" t="s">
        <v>758</v>
      </c>
      <c r="AI51" s="42" t="s">
        <v>759</v>
      </c>
      <c r="AJ51" s="63">
        <v>2169000000</v>
      </c>
      <c r="AK51" s="42"/>
      <c r="AL51" s="42"/>
      <c r="AM51" s="42"/>
    </row>
    <row r="52" spans="1:39" ht="99.75" customHeight="1">
      <c r="A52" s="43" t="s">
        <v>1108</v>
      </c>
      <c r="B52" s="40" t="s">
        <v>704</v>
      </c>
      <c r="C52" s="40" t="s">
        <v>620</v>
      </c>
      <c r="D52" s="40" t="s">
        <v>512</v>
      </c>
      <c r="E52" s="42" t="s">
        <v>732</v>
      </c>
      <c r="F52" s="42" t="s">
        <v>733</v>
      </c>
      <c r="G52" s="42">
        <v>0.5</v>
      </c>
      <c r="H52" s="40" t="s">
        <v>349</v>
      </c>
      <c r="I52" s="40" t="s">
        <v>389</v>
      </c>
      <c r="J52" s="42" t="s">
        <v>707</v>
      </c>
      <c r="K52" s="42" t="s">
        <v>699</v>
      </c>
      <c r="L52" s="42" t="s">
        <v>700</v>
      </c>
      <c r="M52" s="42" t="s">
        <v>701</v>
      </c>
      <c r="N52" s="64">
        <v>42881</v>
      </c>
      <c r="O52" s="64">
        <v>44012</v>
      </c>
      <c r="P52" s="44" t="s">
        <v>734</v>
      </c>
      <c r="Q52" s="44" t="s">
        <v>735</v>
      </c>
      <c r="R52" s="42" t="s">
        <v>736</v>
      </c>
      <c r="S52" s="42" t="s">
        <v>736</v>
      </c>
      <c r="T52" s="42" t="s">
        <v>736</v>
      </c>
      <c r="U52" s="42" t="s">
        <v>736</v>
      </c>
      <c r="V52" s="42"/>
      <c r="W52" s="45" t="s">
        <v>1056</v>
      </c>
      <c r="X52" s="42"/>
      <c r="Y52" s="42"/>
      <c r="Z52" s="42"/>
      <c r="AA52" s="42"/>
      <c r="AB52" s="42"/>
      <c r="AC52" s="42"/>
      <c r="AD52" s="42" t="s">
        <v>261</v>
      </c>
      <c r="AE52" s="42" t="s">
        <v>274</v>
      </c>
      <c r="AF52" s="42" t="s">
        <v>333</v>
      </c>
      <c r="AG52" s="42" t="s">
        <v>760</v>
      </c>
      <c r="AH52" s="42"/>
      <c r="AI52" s="42" t="s">
        <v>754</v>
      </c>
      <c r="AJ52" s="63" t="s">
        <v>761</v>
      </c>
      <c r="AK52" s="42"/>
      <c r="AL52" s="42"/>
      <c r="AM52" s="42"/>
    </row>
    <row r="53" spans="1:39" ht="99.75" customHeight="1">
      <c r="A53" s="43" t="s">
        <v>1101</v>
      </c>
      <c r="B53" s="40" t="s">
        <v>510</v>
      </c>
      <c r="C53" s="40" t="s">
        <v>620</v>
      </c>
      <c r="D53" s="40" t="s">
        <v>511</v>
      </c>
      <c r="E53" s="40" t="s">
        <v>762</v>
      </c>
      <c r="F53" s="40" t="s">
        <v>763</v>
      </c>
      <c r="G53" s="42">
        <v>2</v>
      </c>
      <c r="H53" s="40" t="s">
        <v>352</v>
      </c>
      <c r="I53" s="42" t="s">
        <v>392</v>
      </c>
      <c r="J53" s="42" t="s">
        <v>471</v>
      </c>
      <c r="K53" s="44" t="s">
        <v>974</v>
      </c>
      <c r="L53" s="44" t="s">
        <v>975</v>
      </c>
      <c r="M53" s="91" t="s">
        <v>976</v>
      </c>
      <c r="N53" s="92">
        <v>42856</v>
      </c>
      <c r="O53" s="92">
        <v>43982</v>
      </c>
      <c r="P53" s="44" t="s">
        <v>764</v>
      </c>
      <c r="Q53" s="44" t="s">
        <v>977</v>
      </c>
      <c r="R53" s="98">
        <v>0.1</v>
      </c>
      <c r="S53" s="98">
        <v>0.5</v>
      </c>
      <c r="T53" s="98">
        <v>0.35</v>
      </c>
      <c r="U53" s="98">
        <v>0.05</v>
      </c>
      <c r="V53" s="98">
        <v>0.1</v>
      </c>
      <c r="W53" s="45">
        <v>1</v>
      </c>
      <c r="X53" s="42"/>
      <c r="Y53" s="42"/>
      <c r="Z53" s="42"/>
      <c r="AA53" s="42"/>
      <c r="AB53" s="42"/>
      <c r="AC53" s="42"/>
      <c r="AD53" s="40" t="s">
        <v>318</v>
      </c>
      <c r="AE53" s="40" t="s">
        <v>495</v>
      </c>
      <c r="AF53" s="40" t="s">
        <v>765</v>
      </c>
      <c r="AG53" s="42">
        <v>1099</v>
      </c>
      <c r="AH53" s="40" t="s">
        <v>766</v>
      </c>
      <c r="AI53" s="44" t="s">
        <v>767</v>
      </c>
      <c r="AJ53" s="93">
        <v>9236002798.025253</v>
      </c>
      <c r="AK53" s="94" t="s">
        <v>952</v>
      </c>
      <c r="AL53" s="94" t="s">
        <v>952</v>
      </c>
      <c r="AM53" s="42" t="s">
        <v>993</v>
      </c>
    </row>
    <row r="54" spans="1:39" ht="99.75" customHeight="1">
      <c r="A54" s="43" t="s">
        <v>1102</v>
      </c>
      <c r="B54" s="40" t="s">
        <v>510</v>
      </c>
      <c r="C54" s="40" t="s">
        <v>620</v>
      </c>
      <c r="D54" s="40" t="s">
        <v>511</v>
      </c>
      <c r="E54" s="40" t="s">
        <v>768</v>
      </c>
      <c r="F54" s="40" t="s">
        <v>965</v>
      </c>
      <c r="G54" s="42">
        <v>1</v>
      </c>
      <c r="H54" s="40" t="s">
        <v>352</v>
      </c>
      <c r="I54" s="40" t="s">
        <v>392</v>
      </c>
      <c r="J54" s="42" t="s">
        <v>471</v>
      </c>
      <c r="K54" s="44" t="s">
        <v>974</v>
      </c>
      <c r="L54" s="44" t="s">
        <v>975</v>
      </c>
      <c r="M54" s="91" t="s">
        <v>976</v>
      </c>
      <c r="N54" s="92">
        <v>42856</v>
      </c>
      <c r="O54" s="92">
        <v>43982</v>
      </c>
      <c r="P54" s="44" t="s">
        <v>769</v>
      </c>
      <c r="Q54" s="44" t="s">
        <v>978</v>
      </c>
      <c r="R54" s="98">
        <v>0.1</v>
      </c>
      <c r="S54" s="98">
        <v>0.5</v>
      </c>
      <c r="T54" s="98">
        <v>0.35</v>
      </c>
      <c r="U54" s="98">
        <v>0.05</v>
      </c>
      <c r="V54" s="98">
        <v>0.1</v>
      </c>
      <c r="W54" s="45">
        <v>1</v>
      </c>
      <c r="X54" s="42"/>
      <c r="Y54" s="42"/>
      <c r="Z54" s="42"/>
      <c r="AA54" s="42"/>
      <c r="AB54" s="42"/>
      <c r="AC54" s="42"/>
      <c r="AD54" s="40" t="s">
        <v>318</v>
      </c>
      <c r="AE54" s="40" t="s">
        <v>495</v>
      </c>
      <c r="AF54" s="40" t="s">
        <v>765</v>
      </c>
      <c r="AG54" s="42">
        <v>1099</v>
      </c>
      <c r="AH54" s="40" t="s">
        <v>766</v>
      </c>
      <c r="AI54" s="44" t="s">
        <v>770</v>
      </c>
      <c r="AJ54" s="93">
        <v>9236002798.025253</v>
      </c>
      <c r="AK54" s="94" t="s">
        <v>952</v>
      </c>
      <c r="AL54" s="94" t="s">
        <v>952</v>
      </c>
      <c r="AM54" s="42" t="s">
        <v>994</v>
      </c>
    </row>
    <row r="55" spans="1:39" ht="99.75" customHeight="1">
      <c r="A55" s="43" t="s">
        <v>1087</v>
      </c>
      <c r="B55" s="40" t="s">
        <v>456</v>
      </c>
      <c r="C55" s="40" t="s">
        <v>457</v>
      </c>
      <c r="D55" s="40" t="s">
        <v>966</v>
      </c>
      <c r="E55" s="40" t="s">
        <v>772</v>
      </c>
      <c r="F55" s="40" t="s">
        <v>967</v>
      </c>
      <c r="G55" s="42">
        <v>3</v>
      </c>
      <c r="H55" s="40" t="s">
        <v>352</v>
      </c>
      <c r="I55" s="40" t="s">
        <v>392</v>
      </c>
      <c r="J55" s="42" t="s">
        <v>471</v>
      </c>
      <c r="K55" s="44" t="s">
        <v>979</v>
      </c>
      <c r="L55" s="44" t="s">
        <v>980</v>
      </c>
      <c r="M55" s="91" t="s">
        <v>981</v>
      </c>
      <c r="N55" s="92">
        <v>42739</v>
      </c>
      <c r="O55" s="92">
        <v>43981</v>
      </c>
      <c r="P55" s="44" t="s">
        <v>982</v>
      </c>
      <c r="Q55" s="44" t="s">
        <v>983</v>
      </c>
      <c r="R55" s="98">
        <v>1</v>
      </c>
      <c r="S55" s="98">
        <v>1</v>
      </c>
      <c r="T55" s="98">
        <v>1</v>
      </c>
      <c r="U55" s="98">
        <v>1</v>
      </c>
      <c r="V55" s="98">
        <v>0.9614</v>
      </c>
      <c r="W55" s="45">
        <v>0.96</v>
      </c>
      <c r="X55" s="42"/>
      <c r="Y55" s="42"/>
      <c r="Z55" s="42"/>
      <c r="AA55" s="42"/>
      <c r="AB55" s="42"/>
      <c r="AC55" s="42"/>
      <c r="AD55" s="40" t="s">
        <v>318</v>
      </c>
      <c r="AE55" s="40" t="s">
        <v>495</v>
      </c>
      <c r="AF55" s="44" t="s">
        <v>773</v>
      </c>
      <c r="AG55" s="42">
        <v>1098</v>
      </c>
      <c r="AH55" s="40" t="s">
        <v>773</v>
      </c>
      <c r="AI55" s="44" t="s">
        <v>774</v>
      </c>
      <c r="AJ55" s="95">
        <v>735556226763</v>
      </c>
      <c r="AK55" s="96">
        <v>0.0143</v>
      </c>
      <c r="AL55" s="97">
        <v>1556316680</v>
      </c>
      <c r="AM55" s="42" t="s">
        <v>995</v>
      </c>
    </row>
    <row r="56" spans="1:39" ht="99.75" customHeight="1">
      <c r="A56" s="43" t="s">
        <v>1137</v>
      </c>
      <c r="B56" s="114" t="s">
        <v>510</v>
      </c>
      <c r="C56" s="40" t="s">
        <v>620</v>
      </c>
      <c r="D56" s="40" t="s">
        <v>511</v>
      </c>
      <c r="E56" s="40" t="s">
        <v>775</v>
      </c>
      <c r="F56" s="40" t="s">
        <v>776</v>
      </c>
      <c r="G56" s="42">
        <v>3</v>
      </c>
      <c r="H56" s="40" t="s">
        <v>352</v>
      </c>
      <c r="I56" s="40" t="s">
        <v>392</v>
      </c>
      <c r="J56" s="42" t="s">
        <v>471</v>
      </c>
      <c r="K56" s="44" t="s">
        <v>984</v>
      </c>
      <c r="L56" s="44" t="s">
        <v>777</v>
      </c>
      <c r="M56" s="44" t="s">
        <v>778</v>
      </c>
      <c r="N56" s="92">
        <v>43028</v>
      </c>
      <c r="O56" s="92">
        <v>43981</v>
      </c>
      <c r="P56" s="44" t="s">
        <v>779</v>
      </c>
      <c r="Q56" s="44" t="s">
        <v>985</v>
      </c>
      <c r="R56" s="98">
        <v>0.15</v>
      </c>
      <c r="S56" s="98">
        <v>0.3</v>
      </c>
      <c r="T56" s="98">
        <v>0.3</v>
      </c>
      <c r="U56" s="98">
        <v>0.25</v>
      </c>
      <c r="V56" s="98">
        <v>0.15</v>
      </c>
      <c r="W56" s="45">
        <v>1</v>
      </c>
      <c r="X56" s="42"/>
      <c r="Y56" s="42"/>
      <c r="Z56" s="42"/>
      <c r="AA56" s="42"/>
      <c r="AB56" s="42"/>
      <c r="AC56" s="42"/>
      <c r="AD56" s="40" t="s">
        <v>318</v>
      </c>
      <c r="AE56" s="40" t="s">
        <v>262</v>
      </c>
      <c r="AF56" s="40" t="s">
        <v>277</v>
      </c>
      <c r="AG56" s="42">
        <v>1096</v>
      </c>
      <c r="AH56" s="40" t="s">
        <v>780</v>
      </c>
      <c r="AI56" s="90" t="s">
        <v>996</v>
      </c>
      <c r="AJ56" s="95">
        <v>35087938381</v>
      </c>
      <c r="AK56" s="98">
        <v>0.017398334247262823</v>
      </c>
      <c r="AL56" s="97">
        <v>84000000</v>
      </c>
      <c r="AM56" s="45" t="s">
        <v>997</v>
      </c>
    </row>
    <row r="57" spans="1:39" ht="99.75" customHeight="1">
      <c r="A57" s="43" t="s">
        <v>1138</v>
      </c>
      <c r="B57" s="40" t="s">
        <v>510</v>
      </c>
      <c r="C57" s="40" t="s">
        <v>457</v>
      </c>
      <c r="D57" s="40" t="s">
        <v>771</v>
      </c>
      <c r="E57" s="40" t="s">
        <v>968</v>
      </c>
      <c r="F57" s="40" t="s">
        <v>969</v>
      </c>
      <c r="G57" s="42">
        <v>4</v>
      </c>
      <c r="H57" s="40" t="s">
        <v>352</v>
      </c>
      <c r="I57" s="40" t="s">
        <v>392</v>
      </c>
      <c r="J57" s="42" t="s">
        <v>471</v>
      </c>
      <c r="K57" s="44" t="s">
        <v>986</v>
      </c>
      <c r="L57" s="44" t="s">
        <v>987</v>
      </c>
      <c r="M57" s="44" t="s">
        <v>781</v>
      </c>
      <c r="N57" s="92">
        <v>42740</v>
      </c>
      <c r="O57" s="92">
        <v>43957</v>
      </c>
      <c r="P57" s="44" t="s">
        <v>988</v>
      </c>
      <c r="Q57" s="44" t="s">
        <v>989</v>
      </c>
      <c r="R57" s="98">
        <v>0.2</v>
      </c>
      <c r="S57" s="98">
        <v>0.3</v>
      </c>
      <c r="T57" s="98">
        <v>0.3</v>
      </c>
      <c r="U57" s="98">
        <v>0.2</v>
      </c>
      <c r="V57" s="98">
        <v>0.2</v>
      </c>
      <c r="W57" s="45">
        <v>1</v>
      </c>
      <c r="X57" s="42"/>
      <c r="Y57" s="42"/>
      <c r="Z57" s="42"/>
      <c r="AA57" s="42"/>
      <c r="AB57" s="42"/>
      <c r="AC57" s="42"/>
      <c r="AD57" s="40" t="s">
        <v>318</v>
      </c>
      <c r="AE57" s="40" t="s">
        <v>495</v>
      </c>
      <c r="AF57" s="40" t="s">
        <v>496</v>
      </c>
      <c r="AG57" s="42">
        <v>1101</v>
      </c>
      <c r="AH57" s="40" t="s">
        <v>782</v>
      </c>
      <c r="AI57" s="44" t="s">
        <v>783</v>
      </c>
      <c r="AJ57" s="95">
        <v>3539204463</v>
      </c>
      <c r="AK57" s="94" t="s">
        <v>952</v>
      </c>
      <c r="AL57" s="94" t="s">
        <v>952</v>
      </c>
      <c r="AM57" s="42" t="s">
        <v>784</v>
      </c>
    </row>
    <row r="58" spans="1:39" ht="99.75" customHeight="1">
      <c r="A58" s="43" t="s">
        <v>1109</v>
      </c>
      <c r="B58" s="44" t="s">
        <v>704</v>
      </c>
      <c r="C58" s="44" t="s">
        <v>620</v>
      </c>
      <c r="D58" s="44" t="s">
        <v>512</v>
      </c>
      <c r="E58" s="44" t="s">
        <v>970</v>
      </c>
      <c r="F58" s="44" t="s">
        <v>971</v>
      </c>
      <c r="G58" s="42">
        <v>2</v>
      </c>
      <c r="H58" s="40" t="s">
        <v>352</v>
      </c>
      <c r="I58" s="40" t="s">
        <v>392</v>
      </c>
      <c r="J58" s="42" t="s">
        <v>471</v>
      </c>
      <c r="K58" s="44" t="s">
        <v>785</v>
      </c>
      <c r="L58" s="44">
        <v>3013975581</v>
      </c>
      <c r="M58" s="44" t="s">
        <v>786</v>
      </c>
      <c r="N58" s="92">
        <v>42887</v>
      </c>
      <c r="O58" s="92">
        <v>43100</v>
      </c>
      <c r="P58" s="44" t="s">
        <v>787</v>
      </c>
      <c r="Q58" s="44" t="s">
        <v>788</v>
      </c>
      <c r="R58" s="42">
        <v>2</v>
      </c>
      <c r="S58" s="42">
        <v>0</v>
      </c>
      <c r="T58" s="42">
        <v>0</v>
      </c>
      <c r="U58" s="42">
        <v>0</v>
      </c>
      <c r="V58" s="42">
        <v>2</v>
      </c>
      <c r="W58" s="45">
        <v>1</v>
      </c>
      <c r="X58" s="42"/>
      <c r="Y58" s="42"/>
      <c r="Z58" s="42"/>
      <c r="AA58" s="42"/>
      <c r="AB58" s="42"/>
      <c r="AC58" s="42"/>
      <c r="AD58" s="40" t="s">
        <v>318</v>
      </c>
      <c r="AE58" s="44"/>
      <c r="AF58" s="44" t="s">
        <v>998</v>
      </c>
      <c r="AG58" s="42">
        <v>1116</v>
      </c>
      <c r="AH58" s="40" t="s">
        <v>789</v>
      </c>
      <c r="AI58" s="44" t="s">
        <v>790</v>
      </c>
      <c r="AJ58" s="95">
        <v>4194389788</v>
      </c>
      <c r="AK58" s="94" t="s">
        <v>952</v>
      </c>
      <c r="AL58" s="94" t="s">
        <v>952</v>
      </c>
      <c r="AM58" s="99" t="s">
        <v>999</v>
      </c>
    </row>
    <row r="59" spans="1:39" ht="99.75" customHeight="1">
      <c r="A59" s="43" t="s">
        <v>1110</v>
      </c>
      <c r="B59" s="44" t="s">
        <v>704</v>
      </c>
      <c r="C59" s="44" t="s">
        <v>620</v>
      </c>
      <c r="D59" s="44" t="s">
        <v>511</v>
      </c>
      <c r="E59" s="44" t="s">
        <v>972</v>
      </c>
      <c r="F59" s="44" t="s">
        <v>973</v>
      </c>
      <c r="G59" s="42">
        <v>1</v>
      </c>
      <c r="H59" s="40" t="s">
        <v>352</v>
      </c>
      <c r="I59" s="40" t="s">
        <v>392</v>
      </c>
      <c r="J59" s="42" t="s">
        <v>471</v>
      </c>
      <c r="K59" s="44" t="s">
        <v>785</v>
      </c>
      <c r="L59" s="44">
        <v>3013975581</v>
      </c>
      <c r="M59" s="44" t="s">
        <v>786</v>
      </c>
      <c r="N59" s="92">
        <v>42887</v>
      </c>
      <c r="O59" s="92">
        <v>43830</v>
      </c>
      <c r="P59" s="44" t="s">
        <v>791</v>
      </c>
      <c r="Q59" s="44" t="s">
        <v>990</v>
      </c>
      <c r="R59" s="98">
        <v>0.6</v>
      </c>
      <c r="S59" s="98" t="s">
        <v>991</v>
      </c>
      <c r="T59" s="98" t="s">
        <v>991</v>
      </c>
      <c r="U59" s="98" t="s">
        <v>992</v>
      </c>
      <c r="V59" s="98">
        <v>0.6</v>
      </c>
      <c r="W59" s="45">
        <v>1</v>
      </c>
      <c r="X59" s="42"/>
      <c r="Y59" s="42"/>
      <c r="Z59" s="42"/>
      <c r="AA59" s="42"/>
      <c r="AB59" s="42"/>
      <c r="AC59" s="42"/>
      <c r="AD59" s="44" t="s">
        <v>318</v>
      </c>
      <c r="AE59" s="44"/>
      <c r="AF59" s="44" t="s">
        <v>998</v>
      </c>
      <c r="AG59" s="42">
        <v>1116</v>
      </c>
      <c r="AH59" s="44" t="s">
        <v>789</v>
      </c>
      <c r="AI59" s="44" t="s">
        <v>790</v>
      </c>
      <c r="AJ59" s="95">
        <v>4194389788</v>
      </c>
      <c r="AK59" s="94" t="s">
        <v>952</v>
      </c>
      <c r="AL59" s="94" t="s">
        <v>952</v>
      </c>
      <c r="AM59" s="99" t="s">
        <v>1000</v>
      </c>
    </row>
    <row r="60" spans="1:39" ht="99.75" customHeight="1">
      <c r="A60" s="43" t="s">
        <v>1127</v>
      </c>
      <c r="B60" s="65" t="s">
        <v>1017</v>
      </c>
      <c r="C60" s="65" t="s">
        <v>910</v>
      </c>
      <c r="D60" s="65" t="s">
        <v>516</v>
      </c>
      <c r="E60" s="65" t="s">
        <v>1018</v>
      </c>
      <c r="F60" s="65" t="s">
        <v>1019</v>
      </c>
      <c r="G60" s="42">
        <v>1.75</v>
      </c>
      <c r="H60" s="40" t="s">
        <v>356</v>
      </c>
      <c r="I60" s="40" t="s">
        <v>396</v>
      </c>
      <c r="J60" s="42" t="s">
        <v>952</v>
      </c>
      <c r="K60" s="65" t="s">
        <v>1025</v>
      </c>
      <c r="L60" s="65" t="s">
        <v>1026</v>
      </c>
      <c r="M60" s="65" t="s">
        <v>1027</v>
      </c>
      <c r="N60" s="68">
        <v>42856</v>
      </c>
      <c r="O60" s="68">
        <v>44196</v>
      </c>
      <c r="P60" s="65" t="s">
        <v>1028</v>
      </c>
      <c r="Q60" s="65" t="s">
        <v>1029</v>
      </c>
      <c r="R60" s="67" t="s">
        <v>1030</v>
      </c>
      <c r="S60" s="67" t="s">
        <v>1031</v>
      </c>
      <c r="T60" s="67" t="s">
        <v>1032</v>
      </c>
      <c r="U60" s="67" t="s">
        <v>1032</v>
      </c>
      <c r="V60" s="70">
        <v>0.15</v>
      </c>
      <c r="W60" s="45">
        <v>1</v>
      </c>
      <c r="X60" s="42"/>
      <c r="Y60" s="42"/>
      <c r="Z60" s="42"/>
      <c r="AA60" s="42"/>
      <c r="AB60" s="42"/>
      <c r="AC60" s="42"/>
      <c r="AD60" s="65" t="s">
        <v>953</v>
      </c>
      <c r="AE60" s="115" t="s">
        <v>1039</v>
      </c>
      <c r="AF60" s="115" t="s">
        <v>1040</v>
      </c>
      <c r="AG60" s="67">
        <v>491</v>
      </c>
      <c r="AH60" s="100" t="s">
        <v>1041</v>
      </c>
      <c r="AI60" s="100" t="s">
        <v>1042</v>
      </c>
      <c r="AJ60" s="71" t="s">
        <v>1043</v>
      </c>
      <c r="AK60" s="116" t="s">
        <v>471</v>
      </c>
      <c r="AL60" s="116" t="s">
        <v>471</v>
      </c>
      <c r="AM60" s="67" t="s">
        <v>1044</v>
      </c>
    </row>
    <row r="61" spans="1:39" ht="99.75" customHeight="1">
      <c r="A61" s="43" t="s">
        <v>1111</v>
      </c>
      <c r="B61" s="65" t="s">
        <v>704</v>
      </c>
      <c r="C61" s="65" t="s">
        <v>620</v>
      </c>
      <c r="D61" s="65" t="s">
        <v>511</v>
      </c>
      <c r="E61" s="65" t="s">
        <v>1020</v>
      </c>
      <c r="F61" s="65" t="s">
        <v>1021</v>
      </c>
      <c r="G61" s="42">
        <v>1.75</v>
      </c>
      <c r="H61" s="40" t="s">
        <v>356</v>
      </c>
      <c r="I61" s="40" t="s">
        <v>396</v>
      </c>
      <c r="J61" s="42" t="s">
        <v>952</v>
      </c>
      <c r="K61" s="65" t="s">
        <v>1025</v>
      </c>
      <c r="L61" s="65" t="s">
        <v>1026</v>
      </c>
      <c r="M61" s="65" t="s">
        <v>1027</v>
      </c>
      <c r="N61" s="68">
        <v>42856</v>
      </c>
      <c r="O61" s="68">
        <v>44196</v>
      </c>
      <c r="P61" s="65" t="s">
        <v>1033</v>
      </c>
      <c r="Q61" s="65" t="s">
        <v>1034</v>
      </c>
      <c r="R61" s="70">
        <v>1</v>
      </c>
      <c r="S61" s="70">
        <v>1</v>
      </c>
      <c r="T61" s="70">
        <v>1</v>
      </c>
      <c r="U61" s="70">
        <v>1</v>
      </c>
      <c r="V61" s="70">
        <v>1</v>
      </c>
      <c r="W61" s="45">
        <v>1</v>
      </c>
      <c r="X61" s="42"/>
      <c r="Y61" s="42"/>
      <c r="Z61" s="42"/>
      <c r="AA61" s="42"/>
      <c r="AB61" s="42"/>
      <c r="AC61" s="42"/>
      <c r="AD61" s="115" t="s">
        <v>1045</v>
      </c>
      <c r="AE61" s="115" t="s">
        <v>1046</v>
      </c>
      <c r="AF61" s="115" t="s">
        <v>1047</v>
      </c>
      <c r="AG61" s="67">
        <v>1075</v>
      </c>
      <c r="AH61" s="100" t="s">
        <v>1048</v>
      </c>
      <c r="AI61" s="100" t="s">
        <v>1049</v>
      </c>
      <c r="AJ61" s="71" t="s">
        <v>1050</v>
      </c>
      <c r="AK61" s="116" t="s">
        <v>471</v>
      </c>
      <c r="AL61" s="116" t="s">
        <v>471</v>
      </c>
      <c r="AM61" s="67" t="s">
        <v>1051</v>
      </c>
    </row>
    <row r="62" spans="1:39" ht="99.75" customHeight="1">
      <c r="A62" s="43" t="s">
        <v>1088</v>
      </c>
      <c r="B62" s="65" t="s">
        <v>456</v>
      </c>
      <c r="C62" s="65" t="s">
        <v>910</v>
      </c>
      <c r="D62" s="65" t="s">
        <v>516</v>
      </c>
      <c r="E62" s="65" t="s">
        <v>1022</v>
      </c>
      <c r="F62" s="65" t="s">
        <v>1023</v>
      </c>
      <c r="G62" s="42">
        <v>1.75</v>
      </c>
      <c r="H62" s="40" t="s">
        <v>356</v>
      </c>
      <c r="I62" s="40" t="s">
        <v>396</v>
      </c>
      <c r="J62" s="42" t="s">
        <v>952</v>
      </c>
      <c r="K62" s="65" t="s">
        <v>1025</v>
      </c>
      <c r="L62" s="65" t="s">
        <v>1026</v>
      </c>
      <c r="M62" s="65" t="s">
        <v>1027</v>
      </c>
      <c r="N62" s="68">
        <v>42856</v>
      </c>
      <c r="O62" s="68">
        <v>44196</v>
      </c>
      <c r="P62" s="65" t="s">
        <v>1035</v>
      </c>
      <c r="Q62" s="65" t="s">
        <v>1036</v>
      </c>
      <c r="R62" s="70">
        <v>1</v>
      </c>
      <c r="S62" s="70">
        <v>1</v>
      </c>
      <c r="T62" s="70">
        <v>1</v>
      </c>
      <c r="U62" s="70">
        <v>1</v>
      </c>
      <c r="V62" s="70">
        <v>1</v>
      </c>
      <c r="W62" s="45">
        <v>1</v>
      </c>
      <c r="X62" s="42"/>
      <c r="Y62" s="42"/>
      <c r="Z62" s="42"/>
      <c r="AA62" s="42"/>
      <c r="AB62" s="42"/>
      <c r="AC62" s="42"/>
      <c r="AD62" s="115" t="s">
        <v>1045</v>
      </c>
      <c r="AE62" s="115" t="s">
        <v>1046</v>
      </c>
      <c r="AF62" s="115" t="s">
        <v>1047</v>
      </c>
      <c r="AG62" s="67">
        <v>1075</v>
      </c>
      <c r="AH62" s="100" t="s">
        <v>1048</v>
      </c>
      <c r="AI62" s="100" t="s">
        <v>1049</v>
      </c>
      <c r="AJ62" s="71" t="s">
        <v>1050</v>
      </c>
      <c r="AK62" s="116" t="s">
        <v>471</v>
      </c>
      <c r="AL62" s="116" t="s">
        <v>471</v>
      </c>
      <c r="AM62" s="67" t="s">
        <v>1052</v>
      </c>
    </row>
    <row r="63" spans="1:39" ht="99.75" customHeight="1">
      <c r="A63" s="43" t="s">
        <v>1089</v>
      </c>
      <c r="B63" s="65" t="s">
        <v>456</v>
      </c>
      <c r="C63" s="65" t="s">
        <v>457</v>
      </c>
      <c r="D63" s="65" t="s">
        <v>458</v>
      </c>
      <c r="E63" s="65" t="s">
        <v>1024</v>
      </c>
      <c r="F63" s="65" t="s">
        <v>1024</v>
      </c>
      <c r="G63" s="42">
        <v>1.75</v>
      </c>
      <c r="H63" s="40" t="s">
        <v>356</v>
      </c>
      <c r="I63" s="40" t="s">
        <v>396</v>
      </c>
      <c r="J63" s="42" t="s">
        <v>952</v>
      </c>
      <c r="K63" s="65" t="s">
        <v>1025</v>
      </c>
      <c r="L63" s="65" t="s">
        <v>1026</v>
      </c>
      <c r="M63" s="65" t="s">
        <v>1027</v>
      </c>
      <c r="N63" s="68">
        <v>42856</v>
      </c>
      <c r="O63" s="68">
        <v>43465</v>
      </c>
      <c r="P63" s="65" t="s">
        <v>1037</v>
      </c>
      <c r="Q63" s="65" t="s">
        <v>1038</v>
      </c>
      <c r="R63" s="67">
        <v>1</v>
      </c>
      <c r="S63" s="67">
        <v>1</v>
      </c>
      <c r="T63" s="67">
        <v>0</v>
      </c>
      <c r="U63" s="67">
        <v>0</v>
      </c>
      <c r="V63" s="117">
        <v>1</v>
      </c>
      <c r="W63" s="45">
        <v>1</v>
      </c>
      <c r="X63" s="42"/>
      <c r="Y63" s="42"/>
      <c r="Z63" s="42"/>
      <c r="AA63" s="42"/>
      <c r="AB63" s="42"/>
      <c r="AC63" s="42"/>
      <c r="AD63" s="115" t="s">
        <v>1045</v>
      </c>
      <c r="AE63" s="115" t="s">
        <v>1046</v>
      </c>
      <c r="AF63" s="115" t="s">
        <v>1047</v>
      </c>
      <c r="AG63" s="67">
        <v>1075</v>
      </c>
      <c r="AH63" s="100" t="s">
        <v>1048</v>
      </c>
      <c r="AI63" s="100" t="s">
        <v>1053</v>
      </c>
      <c r="AJ63" s="71" t="s">
        <v>1054</v>
      </c>
      <c r="AK63" s="67">
        <v>3</v>
      </c>
      <c r="AL63" s="67">
        <f>16800000/571835479</f>
        <v>0.02937907950269032</v>
      </c>
      <c r="AM63" s="67" t="s">
        <v>1055</v>
      </c>
    </row>
    <row r="64" spans="1:39" ht="99.75" customHeight="1">
      <c r="A64" s="43" t="s">
        <v>1112</v>
      </c>
      <c r="B64" s="42" t="s">
        <v>704</v>
      </c>
      <c r="C64" s="42" t="s">
        <v>620</v>
      </c>
      <c r="D64" s="42" t="s">
        <v>512</v>
      </c>
      <c r="E64" s="132" t="s">
        <v>816</v>
      </c>
      <c r="F64" s="40" t="s">
        <v>817</v>
      </c>
      <c r="G64" s="43">
        <v>2.5</v>
      </c>
      <c r="H64" s="40" t="s">
        <v>354</v>
      </c>
      <c r="I64" s="40" t="s">
        <v>394</v>
      </c>
      <c r="J64" s="42" t="s">
        <v>818</v>
      </c>
      <c r="K64" s="43" t="s">
        <v>819</v>
      </c>
      <c r="L64" s="43">
        <v>3778881</v>
      </c>
      <c r="M64" s="43" t="s">
        <v>820</v>
      </c>
      <c r="N64" s="133">
        <v>43101</v>
      </c>
      <c r="O64" s="133">
        <v>44196</v>
      </c>
      <c r="P64" s="44" t="s">
        <v>822</v>
      </c>
      <c r="Q64" s="42" t="s">
        <v>821</v>
      </c>
      <c r="R64" s="42" t="s">
        <v>503</v>
      </c>
      <c r="S64" s="81">
        <v>1</v>
      </c>
      <c r="T64" s="81">
        <v>1</v>
      </c>
      <c r="U64" s="81">
        <v>1</v>
      </c>
      <c r="V64" s="43" t="s">
        <v>818</v>
      </c>
      <c r="W64" s="45" t="s">
        <v>503</v>
      </c>
      <c r="X64" s="42"/>
      <c r="Y64" s="42"/>
      <c r="Z64" s="42"/>
      <c r="AA64" s="42"/>
      <c r="AB64" s="42"/>
      <c r="AC64" s="42"/>
      <c r="AD64" s="115" t="s">
        <v>823</v>
      </c>
      <c r="AE64" s="115" t="s">
        <v>824</v>
      </c>
      <c r="AF64" s="115" t="s">
        <v>825</v>
      </c>
      <c r="AG64" s="134" t="s">
        <v>826</v>
      </c>
      <c r="AH64" s="115" t="s">
        <v>1142</v>
      </c>
      <c r="AI64" s="115" t="s">
        <v>1143</v>
      </c>
      <c r="AJ64" s="115" t="s">
        <v>1144</v>
      </c>
      <c r="AK64" s="134" t="s">
        <v>818</v>
      </c>
      <c r="AL64" s="134" t="s">
        <v>818</v>
      </c>
      <c r="AM64" s="134" t="s">
        <v>818</v>
      </c>
    </row>
    <row r="65" spans="1:39" ht="99.75" customHeight="1">
      <c r="A65" s="43" t="s">
        <v>1139</v>
      </c>
      <c r="B65" s="115" t="s">
        <v>510</v>
      </c>
      <c r="C65" s="115" t="s">
        <v>457</v>
      </c>
      <c r="D65" s="115" t="s">
        <v>516</v>
      </c>
      <c r="E65" s="115" t="s">
        <v>827</v>
      </c>
      <c r="F65" s="115" t="s">
        <v>828</v>
      </c>
      <c r="G65" s="42">
        <v>2</v>
      </c>
      <c r="H65" s="40" t="s">
        <v>354</v>
      </c>
      <c r="I65" s="40" t="s">
        <v>394</v>
      </c>
      <c r="J65" s="42" t="s">
        <v>818</v>
      </c>
      <c r="K65" s="43" t="s">
        <v>819</v>
      </c>
      <c r="L65" s="43">
        <v>3778881</v>
      </c>
      <c r="M65" s="43" t="s">
        <v>820</v>
      </c>
      <c r="N65" s="133">
        <v>43102</v>
      </c>
      <c r="O65" s="133">
        <v>43831</v>
      </c>
      <c r="P65" s="40" t="s">
        <v>829</v>
      </c>
      <c r="Q65" s="40" t="s">
        <v>830</v>
      </c>
      <c r="R65" s="42" t="s">
        <v>503</v>
      </c>
      <c r="S65" s="134" t="s">
        <v>831</v>
      </c>
      <c r="T65" s="134" t="s">
        <v>832</v>
      </c>
      <c r="U65" s="134" t="s">
        <v>833</v>
      </c>
      <c r="V65" s="134" t="s">
        <v>818</v>
      </c>
      <c r="W65" s="45" t="s">
        <v>503</v>
      </c>
      <c r="X65" s="42"/>
      <c r="Y65" s="42"/>
      <c r="Z65" s="42"/>
      <c r="AA65" s="42"/>
      <c r="AB65" s="42"/>
      <c r="AC65" s="42"/>
      <c r="AD65" s="135" t="s">
        <v>823</v>
      </c>
      <c r="AE65" s="135" t="s">
        <v>824</v>
      </c>
      <c r="AF65" s="135" t="s">
        <v>825</v>
      </c>
      <c r="AG65" s="134">
        <v>981</v>
      </c>
      <c r="AH65" s="135" t="s">
        <v>834</v>
      </c>
      <c r="AI65" s="40" t="s">
        <v>835</v>
      </c>
      <c r="AJ65" s="40" t="s">
        <v>836</v>
      </c>
      <c r="AK65" s="134" t="s">
        <v>818</v>
      </c>
      <c r="AL65" s="134" t="s">
        <v>818</v>
      </c>
      <c r="AM65" s="134" t="s">
        <v>818</v>
      </c>
    </row>
    <row r="66" spans="1:39" ht="99.75" customHeight="1">
      <c r="A66" s="43" t="s">
        <v>1090</v>
      </c>
      <c r="B66" s="135" t="s">
        <v>456</v>
      </c>
      <c r="C66" s="135" t="s">
        <v>620</v>
      </c>
      <c r="D66" s="135" t="s">
        <v>458</v>
      </c>
      <c r="E66" s="115" t="s">
        <v>837</v>
      </c>
      <c r="F66" s="135" t="s">
        <v>838</v>
      </c>
      <c r="G66" s="43">
        <v>2.5</v>
      </c>
      <c r="H66" s="40" t="s">
        <v>354</v>
      </c>
      <c r="I66" s="40" t="s">
        <v>394</v>
      </c>
      <c r="J66" s="42" t="s">
        <v>818</v>
      </c>
      <c r="K66" s="43" t="s">
        <v>819</v>
      </c>
      <c r="L66" s="43">
        <v>3778881</v>
      </c>
      <c r="M66" s="43" t="s">
        <v>820</v>
      </c>
      <c r="N66" s="133">
        <v>43103</v>
      </c>
      <c r="O66" s="133">
        <v>43832</v>
      </c>
      <c r="P66" s="135" t="s">
        <v>839</v>
      </c>
      <c r="Q66" s="135" t="s">
        <v>840</v>
      </c>
      <c r="R66" s="42" t="s">
        <v>503</v>
      </c>
      <c r="S66" s="42">
        <v>1</v>
      </c>
      <c r="T66" s="42">
        <v>1</v>
      </c>
      <c r="U66" s="42">
        <v>1</v>
      </c>
      <c r="V66" s="134" t="s">
        <v>818</v>
      </c>
      <c r="W66" s="45" t="s">
        <v>503</v>
      </c>
      <c r="X66" s="42"/>
      <c r="Y66" s="42"/>
      <c r="Z66" s="42"/>
      <c r="AA66" s="42"/>
      <c r="AB66" s="42"/>
      <c r="AC66" s="42"/>
      <c r="AD66" s="135" t="s">
        <v>823</v>
      </c>
      <c r="AE66" s="135" t="s">
        <v>824</v>
      </c>
      <c r="AF66" s="135" t="s">
        <v>825</v>
      </c>
      <c r="AG66" s="134">
        <v>981</v>
      </c>
      <c r="AH66" s="135" t="s">
        <v>834</v>
      </c>
      <c r="AI66" s="40" t="s">
        <v>835</v>
      </c>
      <c r="AJ66" s="40" t="s">
        <v>841</v>
      </c>
      <c r="AK66" s="134" t="s">
        <v>818</v>
      </c>
      <c r="AL66" s="134" t="s">
        <v>818</v>
      </c>
      <c r="AM66" s="134" t="s">
        <v>818</v>
      </c>
    </row>
    <row r="67" spans="1:39" ht="99.75" customHeight="1">
      <c r="A67" s="43" t="s">
        <v>1129</v>
      </c>
      <c r="B67" s="65" t="s">
        <v>514</v>
      </c>
      <c r="C67" s="65" t="s">
        <v>457</v>
      </c>
      <c r="D67" s="65" t="s">
        <v>458</v>
      </c>
      <c r="E67" s="40" t="s">
        <v>842</v>
      </c>
      <c r="F67" s="40" t="s">
        <v>843</v>
      </c>
      <c r="G67" s="67">
        <v>2</v>
      </c>
      <c r="H67" s="65" t="s">
        <v>357</v>
      </c>
      <c r="I67" s="65" t="s">
        <v>397</v>
      </c>
      <c r="J67" s="67" t="s">
        <v>471</v>
      </c>
      <c r="K67" s="40" t="s">
        <v>844</v>
      </c>
      <c r="L67" s="65" t="s">
        <v>845</v>
      </c>
      <c r="M67" s="84" t="s">
        <v>846</v>
      </c>
      <c r="N67" s="66">
        <v>42917</v>
      </c>
      <c r="O67" s="66">
        <v>43770</v>
      </c>
      <c r="P67" s="40" t="s">
        <v>847</v>
      </c>
      <c r="Q67" s="40" t="s">
        <v>848</v>
      </c>
      <c r="R67" s="42">
        <v>50</v>
      </c>
      <c r="S67" s="67">
        <v>50</v>
      </c>
      <c r="T67" s="67">
        <v>50</v>
      </c>
      <c r="U67" s="118">
        <v>0</v>
      </c>
      <c r="V67" s="67">
        <v>51</v>
      </c>
      <c r="W67" s="70">
        <v>1.02</v>
      </c>
      <c r="X67" s="67"/>
      <c r="Y67" s="67"/>
      <c r="Z67" s="118"/>
      <c r="AA67" s="67"/>
      <c r="AB67" s="67"/>
      <c r="AC67" s="67"/>
      <c r="AD67" s="67" t="s">
        <v>318</v>
      </c>
      <c r="AE67" s="67" t="s">
        <v>849</v>
      </c>
      <c r="AF67" s="67" t="s">
        <v>850</v>
      </c>
      <c r="AG67" s="43" t="s">
        <v>851</v>
      </c>
      <c r="AH67" s="42" t="s">
        <v>852</v>
      </c>
      <c r="AI67" s="42" t="s">
        <v>853</v>
      </c>
      <c r="AJ67" s="110">
        <f>504000000+411000000</f>
        <v>915000000</v>
      </c>
      <c r="AK67" s="119">
        <v>3</v>
      </c>
      <c r="AL67" s="120">
        <v>32820000</v>
      </c>
      <c r="AM67" s="42" t="s">
        <v>854</v>
      </c>
    </row>
    <row r="68" spans="1:39" ht="99.75" customHeight="1">
      <c r="A68" s="43" t="s">
        <v>1130</v>
      </c>
      <c r="B68" s="65" t="s">
        <v>514</v>
      </c>
      <c r="C68" s="65" t="s">
        <v>457</v>
      </c>
      <c r="D68" s="65" t="s">
        <v>516</v>
      </c>
      <c r="E68" s="40" t="s">
        <v>855</v>
      </c>
      <c r="F68" s="40" t="s">
        <v>856</v>
      </c>
      <c r="G68" s="67">
        <v>1</v>
      </c>
      <c r="H68" s="65" t="s">
        <v>357</v>
      </c>
      <c r="I68" s="65" t="s">
        <v>397</v>
      </c>
      <c r="J68" s="67" t="s">
        <v>471</v>
      </c>
      <c r="K68" s="40" t="s">
        <v>857</v>
      </c>
      <c r="L68" s="65" t="s">
        <v>858</v>
      </c>
      <c r="M68" s="84" t="s">
        <v>846</v>
      </c>
      <c r="N68" s="68">
        <v>42983</v>
      </c>
      <c r="O68" s="68">
        <v>43713</v>
      </c>
      <c r="P68" s="40" t="s">
        <v>859</v>
      </c>
      <c r="Q68" s="40" t="s">
        <v>860</v>
      </c>
      <c r="R68" s="42">
        <v>1</v>
      </c>
      <c r="S68" s="67">
        <v>1</v>
      </c>
      <c r="T68" s="67">
        <v>1</v>
      </c>
      <c r="U68" s="67">
        <v>0</v>
      </c>
      <c r="V68" s="67">
        <v>1</v>
      </c>
      <c r="W68" s="70">
        <v>1</v>
      </c>
      <c r="X68" s="67"/>
      <c r="Y68" s="67"/>
      <c r="Z68" s="67"/>
      <c r="AA68" s="67"/>
      <c r="AB68" s="67"/>
      <c r="AC68" s="67"/>
      <c r="AD68" s="67" t="s">
        <v>318</v>
      </c>
      <c r="AE68" s="67" t="s">
        <v>861</v>
      </c>
      <c r="AF68" s="67" t="s">
        <v>850</v>
      </c>
      <c r="AG68" s="42">
        <v>1067</v>
      </c>
      <c r="AH68" s="42" t="s">
        <v>862</v>
      </c>
      <c r="AI68" s="42" t="s">
        <v>863</v>
      </c>
      <c r="AJ68" s="109">
        <v>372000000</v>
      </c>
      <c r="AK68" s="42">
        <v>7</v>
      </c>
      <c r="AL68" s="120">
        <v>24748431</v>
      </c>
      <c r="AM68" s="67" t="s">
        <v>864</v>
      </c>
    </row>
    <row r="69" spans="1:39" ht="99.75" customHeight="1">
      <c r="A69" s="43" t="s">
        <v>1131</v>
      </c>
      <c r="B69" s="65" t="s">
        <v>514</v>
      </c>
      <c r="C69" s="65" t="s">
        <v>457</v>
      </c>
      <c r="D69" s="65" t="s">
        <v>516</v>
      </c>
      <c r="E69" s="40" t="s">
        <v>865</v>
      </c>
      <c r="F69" s="40" t="s">
        <v>866</v>
      </c>
      <c r="G69" s="67">
        <v>2</v>
      </c>
      <c r="H69" s="65" t="s">
        <v>357</v>
      </c>
      <c r="I69" s="65" t="s">
        <v>397</v>
      </c>
      <c r="J69" s="67" t="s">
        <v>471</v>
      </c>
      <c r="K69" s="40" t="s">
        <v>857</v>
      </c>
      <c r="L69" s="65" t="s">
        <v>858</v>
      </c>
      <c r="M69" s="84" t="s">
        <v>846</v>
      </c>
      <c r="N69" s="68">
        <v>43160</v>
      </c>
      <c r="O69" s="68">
        <v>43190</v>
      </c>
      <c r="P69" s="40" t="s">
        <v>867</v>
      </c>
      <c r="Q69" s="40" t="s">
        <v>868</v>
      </c>
      <c r="R69" s="42" t="s">
        <v>503</v>
      </c>
      <c r="S69" s="67">
        <v>1</v>
      </c>
      <c r="T69" s="67">
        <v>0</v>
      </c>
      <c r="U69" s="67">
        <v>0</v>
      </c>
      <c r="V69" s="42" t="s">
        <v>503</v>
      </c>
      <c r="W69" s="42" t="s">
        <v>503</v>
      </c>
      <c r="X69" s="67"/>
      <c r="Y69" s="67"/>
      <c r="Z69" s="67"/>
      <c r="AA69" s="67"/>
      <c r="AB69" s="67"/>
      <c r="AC69" s="67"/>
      <c r="AD69" s="67" t="s">
        <v>318</v>
      </c>
      <c r="AE69" s="67" t="s">
        <v>861</v>
      </c>
      <c r="AF69" s="67" t="s">
        <v>850</v>
      </c>
      <c r="AG69" s="42">
        <v>1067</v>
      </c>
      <c r="AH69" s="42" t="s">
        <v>862</v>
      </c>
      <c r="AI69" s="42" t="s">
        <v>869</v>
      </c>
      <c r="AJ69" s="109">
        <v>736000000</v>
      </c>
      <c r="AK69" s="43">
        <v>7</v>
      </c>
      <c r="AL69" s="67"/>
      <c r="AM69" s="67"/>
    </row>
    <row r="70" spans="1:39" ht="99.75" customHeight="1">
      <c r="A70" s="43" t="s">
        <v>1126</v>
      </c>
      <c r="B70" s="65" t="s">
        <v>515</v>
      </c>
      <c r="C70" s="65" t="s">
        <v>457</v>
      </c>
      <c r="D70" s="65" t="s">
        <v>516</v>
      </c>
      <c r="E70" s="65" t="s">
        <v>870</v>
      </c>
      <c r="F70" s="65" t="s">
        <v>871</v>
      </c>
      <c r="G70" s="67">
        <v>1</v>
      </c>
      <c r="H70" s="69" t="s">
        <v>346</v>
      </c>
      <c r="I70" s="65" t="s">
        <v>386</v>
      </c>
      <c r="J70" s="67" t="s">
        <v>872</v>
      </c>
      <c r="K70" s="65" t="s">
        <v>873</v>
      </c>
      <c r="L70" s="67" t="s">
        <v>874</v>
      </c>
      <c r="M70" s="85" t="s">
        <v>875</v>
      </c>
      <c r="N70" s="68">
        <v>42870</v>
      </c>
      <c r="O70" s="68">
        <v>43830</v>
      </c>
      <c r="P70" s="65" t="s">
        <v>876</v>
      </c>
      <c r="Q70" s="65" t="s">
        <v>1060</v>
      </c>
      <c r="R70" s="70">
        <v>0.33</v>
      </c>
      <c r="S70" s="70">
        <v>0.33</v>
      </c>
      <c r="T70" s="70">
        <v>0.33</v>
      </c>
      <c r="U70" s="67" t="s">
        <v>471</v>
      </c>
      <c r="V70" s="70">
        <v>0.1</v>
      </c>
      <c r="W70" s="70">
        <v>0.303</v>
      </c>
      <c r="X70" s="67"/>
      <c r="Y70" s="67"/>
      <c r="Z70" s="67"/>
      <c r="AA70" s="67"/>
      <c r="AB70" s="67"/>
      <c r="AC70" s="67"/>
      <c r="AD70" s="65" t="s">
        <v>261</v>
      </c>
      <c r="AE70" s="65" t="s">
        <v>274</v>
      </c>
      <c r="AF70" s="65" t="s">
        <v>333</v>
      </c>
      <c r="AG70" s="67" t="s">
        <v>877</v>
      </c>
      <c r="AH70" s="100" t="s">
        <v>878</v>
      </c>
      <c r="AI70" s="100" t="s">
        <v>879</v>
      </c>
      <c r="AJ70" s="101">
        <v>1520165466</v>
      </c>
      <c r="AK70" s="67" t="s">
        <v>503</v>
      </c>
      <c r="AL70" s="102">
        <f>(782091+1130500+1035895)/4</f>
        <v>737121.5</v>
      </c>
      <c r="AM70" s="67" t="s">
        <v>880</v>
      </c>
    </row>
    <row r="71" spans="1:39" ht="99.75" customHeight="1">
      <c r="A71" s="43" t="s">
        <v>1140</v>
      </c>
      <c r="B71" s="65" t="s">
        <v>881</v>
      </c>
      <c r="C71" s="65" t="s">
        <v>457</v>
      </c>
      <c r="D71" s="65" t="s">
        <v>458</v>
      </c>
      <c r="E71" s="65" t="s">
        <v>882</v>
      </c>
      <c r="F71" s="65" t="s">
        <v>883</v>
      </c>
      <c r="G71" s="67">
        <v>0.5</v>
      </c>
      <c r="H71" s="65" t="s">
        <v>346</v>
      </c>
      <c r="I71" s="65" t="s">
        <v>386</v>
      </c>
      <c r="J71" s="67" t="s">
        <v>471</v>
      </c>
      <c r="K71" s="65" t="s">
        <v>884</v>
      </c>
      <c r="L71" s="67" t="s">
        <v>885</v>
      </c>
      <c r="M71" s="85" t="s">
        <v>886</v>
      </c>
      <c r="N71" s="68">
        <v>42887</v>
      </c>
      <c r="O71" s="68">
        <v>43981</v>
      </c>
      <c r="P71" s="65" t="s">
        <v>887</v>
      </c>
      <c r="Q71" s="65" t="s">
        <v>888</v>
      </c>
      <c r="R71" s="67">
        <v>2</v>
      </c>
      <c r="S71" s="67">
        <v>2</v>
      </c>
      <c r="T71" s="67">
        <v>2</v>
      </c>
      <c r="U71" s="67">
        <v>1</v>
      </c>
      <c r="V71" s="67">
        <v>2</v>
      </c>
      <c r="W71" s="70">
        <v>1</v>
      </c>
      <c r="X71" s="67"/>
      <c r="Y71" s="67"/>
      <c r="Z71" s="67"/>
      <c r="AA71" s="67"/>
      <c r="AB71" s="67"/>
      <c r="AC71" s="67"/>
      <c r="AD71" s="65" t="s">
        <v>261</v>
      </c>
      <c r="AE71" s="65" t="s">
        <v>274</v>
      </c>
      <c r="AF71" s="65" t="s">
        <v>333</v>
      </c>
      <c r="AG71" s="67">
        <v>1131</v>
      </c>
      <c r="AH71" s="100" t="s">
        <v>889</v>
      </c>
      <c r="AI71" s="100" t="s">
        <v>890</v>
      </c>
      <c r="AJ71" s="101">
        <v>4516458024</v>
      </c>
      <c r="AK71" s="67" t="s">
        <v>503</v>
      </c>
      <c r="AL71" s="102">
        <v>10000000</v>
      </c>
      <c r="AM71" s="67" t="s">
        <v>891</v>
      </c>
    </row>
    <row r="72" spans="1:39" ht="99.75" customHeight="1">
      <c r="A72" s="43" t="s">
        <v>1122</v>
      </c>
      <c r="B72" s="65" t="s">
        <v>513</v>
      </c>
      <c r="C72" s="65" t="s">
        <v>457</v>
      </c>
      <c r="D72" s="65" t="s">
        <v>512</v>
      </c>
      <c r="E72" s="65" t="s">
        <v>892</v>
      </c>
      <c r="F72" s="65" t="s">
        <v>892</v>
      </c>
      <c r="G72" s="67">
        <v>0.5</v>
      </c>
      <c r="H72" s="65" t="s">
        <v>346</v>
      </c>
      <c r="I72" s="65" t="s">
        <v>386</v>
      </c>
      <c r="J72" s="67" t="s">
        <v>471</v>
      </c>
      <c r="K72" s="65" t="s">
        <v>893</v>
      </c>
      <c r="L72" s="67" t="s">
        <v>894</v>
      </c>
      <c r="M72" s="86" t="s">
        <v>895</v>
      </c>
      <c r="N72" s="68">
        <v>42870</v>
      </c>
      <c r="O72" s="68">
        <v>43830</v>
      </c>
      <c r="P72" s="65" t="s">
        <v>896</v>
      </c>
      <c r="Q72" s="65" t="s">
        <v>897</v>
      </c>
      <c r="R72" s="67">
        <v>1167</v>
      </c>
      <c r="S72" s="67">
        <v>1167</v>
      </c>
      <c r="T72" s="67">
        <v>1166</v>
      </c>
      <c r="U72" s="67" t="s">
        <v>471</v>
      </c>
      <c r="V72" s="67">
        <v>959</v>
      </c>
      <c r="W72" s="70">
        <v>0.821</v>
      </c>
      <c r="X72" s="67"/>
      <c r="Y72" s="67"/>
      <c r="Z72" s="67"/>
      <c r="AA72" s="67"/>
      <c r="AB72" s="67"/>
      <c r="AC72" s="67"/>
      <c r="AD72" s="65" t="s">
        <v>261</v>
      </c>
      <c r="AE72" s="65" t="s">
        <v>274</v>
      </c>
      <c r="AF72" s="65" t="s">
        <v>333</v>
      </c>
      <c r="AG72" s="67">
        <v>1131</v>
      </c>
      <c r="AH72" s="100" t="s">
        <v>889</v>
      </c>
      <c r="AI72" s="100" t="s">
        <v>1061</v>
      </c>
      <c r="AJ72" s="101">
        <v>4682200000</v>
      </c>
      <c r="AK72" s="67" t="s">
        <v>503</v>
      </c>
      <c r="AL72" s="102">
        <f>13297334*3</f>
        <v>39892002</v>
      </c>
      <c r="AM72" s="67" t="s">
        <v>898</v>
      </c>
    </row>
    <row r="73" spans="1:39" ht="99.75" customHeight="1">
      <c r="A73" s="43" t="s">
        <v>1113</v>
      </c>
      <c r="B73" s="65" t="s">
        <v>704</v>
      </c>
      <c r="C73" s="65" t="s">
        <v>457</v>
      </c>
      <c r="D73" s="65" t="s">
        <v>511</v>
      </c>
      <c r="E73" s="65" t="s">
        <v>899</v>
      </c>
      <c r="F73" s="65" t="s">
        <v>900</v>
      </c>
      <c r="G73" s="67">
        <v>0.3</v>
      </c>
      <c r="H73" s="65" t="s">
        <v>346</v>
      </c>
      <c r="I73" s="65" t="s">
        <v>386</v>
      </c>
      <c r="J73" s="67" t="s">
        <v>471</v>
      </c>
      <c r="K73" s="65" t="s">
        <v>893</v>
      </c>
      <c r="L73" s="67" t="s">
        <v>894</v>
      </c>
      <c r="M73" s="86" t="s">
        <v>895</v>
      </c>
      <c r="N73" s="68">
        <v>42795</v>
      </c>
      <c r="O73" s="68">
        <v>43981</v>
      </c>
      <c r="P73" s="65" t="s">
        <v>901</v>
      </c>
      <c r="Q73" s="65" t="s">
        <v>902</v>
      </c>
      <c r="R73" s="70">
        <v>1</v>
      </c>
      <c r="S73" s="70">
        <v>1</v>
      </c>
      <c r="T73" s="70">
        <v>1</v>
      </c>
      <c r="U73" s="70">
        <v>1</v>
      </c>
      <c r="V73" s="70">
        <v>1</v>
      </c>
      <c r="W73" s="70">
        <v>1</v>
      </c>
      <c r="X73" s="67"/>
      <c r="Y73" s="67"/>
      <c r="Z73" s="67"/>
      <c r="AA73" s="67"/>
      <c r="AB73" s="67"/>
      <c r="AC73" s="67"/>
      <c r="AD73" s="65" t="s">
        <v>261</v>
      </c>
      <c r="AE73" s="65" t="s">
        <v>274</v>
      </c>
      <c r="AF73" s="65" t="s">
        <v>333</v>
      </c>
      <c r="AG73" s="67">
        <v>1131</v>
      </c>
      <c r="AH73" s="100" t="s">
        <v>889</v>
      </c>
      <c r="AI73" s="100" t="s">
        <v>903</v>
      </c>
      <c r="AJ73" s="101">
        <v>5275771634</v>
      </c>
      <c r="AK73" s="67" t="s">
        <v>499</v>
      </c>
      <c r="AL73" s="121">
        <v>187978413</v>
      </c>
      <c r="AM73" s="67" t="s">
        <v>904</v>
      </c>
    </row>
    <row r="74" spans="1:39" ht="99.75" customHeight="1">
      <c r="A74" s="43" t="s">
        <v>1091</v>
      </c>
      <c r="B74" s="65" t="s">
        <v>456</v>
      </c>
      <c r="C74" s="65" t="s">
        <v>620</v>
      </c>
      <c r="D74" s="65" t="s">
        <v>458</v>
      </c>
      <c r="E74" s="65" t="s">
        <v>905</v>
      </c>
      <c r="F74" s="65" t="s">
        <v>906</v>
      </c>
      <c r="G74" s="67">
        <v>1</v>
      </c>
      <c r="H74" s="65" t="s">
        <v>346</v>
      </c>
      <c r="I74" s="65" t="s">
        <v>386</v>
      </c>
      <c r="J74" s="67" t="s">
        <v>471</v>
      </c>
      <c r="K74" s="65" t="s">
        <v>873</v>
      </c>
      <c r="L74" s="67" t="s">
        <v>874</v>
      </c>
      <c r="M74" s="85" t="s">
        <v>875</v>
      </c>
      <c r="N74" s="68">
        <v>42826</v>
      </c>
      <c r="O74" s="68">
        <v>43981</v>
      </c>
      <c r="P74" s="65" t="s">
        <v>907</v>
      </c>
      <c r="Q74" s="65" t="s">
        <v>908</v>
      </c>
      <c r="R74" s="67">
        <v>7</v>
      </c>
      <c r="S74" s="67">
        <v>7</v>
      </c>
      <c r="T74" s="67">
        <v>7</v>
      </c>
      <c r="U74" s="67">
        <v>7</v>
      </c>
      <c r="V74" s="67">
        <v>7</v>
      </c>
      <c r="W74" s="70">
        <v>1</v>
      </c>
      <c r="X74" s="67"/>
      <c r="Y74" s="67"/>
      <c r="Z74" s="67"/>
      <c r="AA74" s="67"/>
      <c r="AB74" s="67"/>
      <c r="AC74" s="67"/>
      <c r="AD74" s="65" t="s">
        <v>261</v>
      </c>
      <c r="AE74" s="65" t="s">
        <v>274</v>
      </c>
      <c r="AF74" s="65" t="s">
        <v>333</v>
      </c>
      <c r="AG74" s="67">
        <v>1131</v>
      </c>
      <c r="AH74" s="100" t="s">
        <v>889</v>
      </c>
      <c r="AI74" s="100" t="s">
        <v>879</v>
      </c>
      <c r="AJ74" s="101">
        <v>1520165466</v>
      </c>
      <c r="AK74" s="70">
        <v>0.52</v>
      </c>
      <c r="AL74" s="102">
        <v>224075000</v>
      </c>
      <c r="AM74" s="67" t="s">
        <v>909</v>
      </c>
    </row>
    <row r="75" spans="1:39" ht="99.75" customHeight="1">
      <c r="A75" s="43" t="s">
        <v>1092</v>
      </c>
      <c r="B75" s="65" t="s">
        <v>456</v>
      </c>
      <c r="C75" s="65" t="s">
        <v>910</v>
      </c>
      <c r="D75" s="65" t="s">
        <v>458</v>
      </c>
      <c r="E75" s="65" t="s">
        <v>911</v>
      </c>
      <c r="F75" s="65" t="s">
        <v>912</v>
      </c>
      <c r="G75" s="67">
        <v>0.5</v>
      </c>
      <c r="H75" s="65" t="s">
        <v>346</v>
      </c>
      <c r="I75" s="65" t="s">
        <v>386</v>
      </c>
      <c r="J75" s="67" t="s">
        <v>913</v>
      </c>
      <c r="K75" s="65" t="s">
        <v>873</v>
      </c>
      <c r="L75" s="67" t="s">
        <v>874</v>
      </c>
      <c r="M75" s="85" t="s">
        <v>875</v>
      </c>
      <c r="N75" s="68">
        <v>42826</v>
      </c>
      <c r="O75" s="68">
        <v>43981</v>
      </c>
      <c r="P75" s="65" t="s">
        <v>914</v>
      </c>
      <c r="Q75" s="100" t="s">
        <v>915</v>
      </c>
      <c r="R75" s="67" t="s">
        <v>916</v>
      </c>
      <c r="S75" s="67" t="s">
        <v>916</v>
      </c>
      <c r="T75" s="67" t="s">
        <v>916</v>
      </c>
      <c r="U75" s="67" t="s">
        <v>916</v>
      </c>
      <c r="V75" s="70">
        <v>0.25</v>
      </c>
      <c r="W75" s="70">
        <v>1</v>
      </c>
      <c r="X75" s="67"/>
      <c r="Y75" s="67"/>
      <c r="Z75" s="67"/>
      <c r="AA75" s="67"/>
      <c r="AB75" s="67"/>
      <c r="AC75" s="67"/>
      <c r="AD75" s="65" t="s">
        <v>261</v>
      </c>
      <c r="AE75" s="65" t="s">
        <v>274</v>
      </c>
      <c r="AF75" s="65" t="s">
        <v>333</v>
      </c>
      <c r="AG75" s="67">
        <v>1131</v>
      </c>
      <c r="AH75" s="100" t="s">
        <v>889</v>
      </c>
      <c r="AI75" s="100" t="s">
        <v>879</v>
      </c>
      <c r="AJ75" s="101">
        <v>1520165466</v>
      </c>
      <c r="AK75" s="67" t="s">
        <v>503</v>
      </c>
      <c r="AL75" s="102" t="s">
        <v>503</v>
      </c>
      <c r="AM75" s="67" t="s">
        <v>917</v>
      </c>
    </row>
    <row r="76" spans="1:39" ht="99.75" customHeight="1">
      <c r="A76" s="43" t="s">
        <v>1123</v>
      </c>
      <c r="B76" s="65" t="s">
        <v>513</v>
      </c>
      <c r="C76" s="65" t="s">
        <v>918</v>
      </c>
      <c r="D76" s="65" t="s">
        <v>458</v>
      </c>
      <c r="E76" s="65" t="s">
        <v>919</v>
      </c>
      <c r="F76" s="65" t="s">
        <v>920</v>
      </c>
      <c r="G76" s="67">
        <v>0.5</v>
      </c>
      <c r="H76" s="65" t="s">
        <v>346</v>
      </c>
      <c r="I76" s="65" t="s">
        <v>386</v>
      </c>
      <c r="J76" s="67" t="s">
        <v>872</v>
      </c>
      <c r="K76" s="65" t="s">
        <v>873</v>
      </c>
      <c r="L76" s="67" t="s">
        <v>874</v>
      </c>
      <c r="M76" s="85" t="s">
        <v>875</v>
      </c>
      <c r="N76" s="68">
        <v>42856</v>
      </c>
      <c r="O76" s="68">
        <v>43981</v>
      </c>
      <c r="P76" s="65" t="s">
        <v>921</v>
      </c>
      <c r="Q76" s="65" t="s">
        <v>922</v>
      </c>
      <c r="R76" s="70">
        <v>0.25</v>
      </c>
      <c r="S76" s="70">
        <v>0.25</v>
      </c>
      <c r="T76" s="70">
        <v>0.25</v>
      </c>
      <c r="U76" s="70">
        <v>0.25</v>
      </c>
      <c r="V76" s="70">
        <v>0.25</v>
      </c>
      <c r="W76" s="70">
        <v>1</v>
      </c>
      <c r="X76" s="67"/>
      <c r="Y76" s="67"/>
      <c r="Z76" s="67"/>
      <c r="AA76" s="67"/>
      <c r="AB76" s="67"/>
      <c r="AC76" s="67"/>
      <c r="AD76" s="65" t="s">
        <v>261</v>
      </c>
      <c r="AE76" s="65" t="s">
        <v>274</v>
      </c>
      <c r="AF76" s="65" t="s">
        <v>333</v>
      </c>
      <c r="AG76" s="67">
        <v>1131</v>
      </c>
      <c r="AH76" s="100" t="s">
        <v>889</v>
      </c>
      <c r="AI76" s="100" t="s">
        <v>879</v>
      </c>
      <c r="AJ76" s="101">
        <v>1520165466</v>
      </c>
      <c r="AK76" s="67" t="s">
        <v>503</v>
      </c>
      <c r="AL76" s="102">
        <v>55012500</v>
      </c>
      <c r="AM76" s="67" t="s">
        <v>923</v>
      </c>
    </row>
    <row r="77" spans="1:39" ht="99.75" customHeight="1">
      <c r="A77" s="43" t="s">
        <v>1093</v>
      </c>
      <c r="B77" s="65" t="s">
        <v>456</v>
      </c>
      <c r="C77" s="65" t="s">
        <v>918</v>
      </c>
      <c r="D77" s="65" t="s">
        <v>458</v>
      </c>
      <c r="E77" s="65" t="s">
        <v>924</v>
      </c>
      <c r="F77" s="65" t="s">
        <v>924</v>
      </c>
      <c r="G77" s="67">
        <v>0.2</v>
      </c>
      <c r="H77" s="65" t="s">
        <v>346</v>
      </c>
      <c r="I77" s="65" t="s">
        <v>386</v>
      </c>
      <c r="J77" s="67" t="s">
        <v>925</v>
      </c>
      <c r="K77" s="65" t="s">
        <v>873</v>
      </c>
      <c r="L77" s="67" t="s">
        <v>874</v>
      </c>
      <c r="M77" s="85" t="s">
        <v>875</v>
      </c>
      <c r="N77" s="68">
        <v>42887</v>
      </c>
      <c r="O77" s="68">
        <v>43981</v>
      </c>
      <c r="P77" s="65" t="s">
        <v>926</v>
      </c>
      <c r="Q77" s="65" t="s">
        <v>927</v>
      </c>
      <c r="R77" s="67">
        <v>1</v>
      </c>
      <c r="S77" s="67">
        <v>1</v>
      </c>
      <c r="T77" s="67">
        <v>1</v>
      </c>
      <c r="U77" s="67">
        <v>1</v>
      </c>
      <c r="V77" s="67">
        <v>1</v>
      </c>
      <c r="W77" s="70">
        <v>1</v>
      </c>
      <c r="X77" s="67"/>
      <c r="Y77" s="67"/>
      <c r="Z77" s="67"/>
      <c r="AA77" s="67"/>
      <c r="AB77" s="67"/>
      <c r="AC77" s="67"/>
      <c r="AD77" s="65" t="s">
        <v>261</v>
      </c>
      <c r="AE77" s="65" t="s">
        <v>274</v>
      </c>
      <c r="AF77" s="65" t="s">
        <v>333</v>
      </c>
      <c r="AG77" s="67">
        <v>1131</v>
      </c>
      <c r="AH77" s="100" t="s">
        <v>889</v>
      </c>
      <c r="AI77" s="100" t="s">
        <v>879</v>
      </c>
      <c r="AJ77" s="101">
        <v>1520165466</v>
      </c>
      <c r="AK77" s="67" t="s">
        <v>503</v>
      </c>
      <c r="AL77" s="102" t="s">
        <v>503</v>
      </c>
      <c r="AM77" s="67" t="s">
        <v>928</v>
      </c>
    </row>
    <row r="78" spans="1:39" ht="99.75" customHeight="1">
      <c r="A78" s="43" t="s">
        <v>1114</v>
      </c>
      <c r="B78" s="65" t="s">
        <v>704</v>
      </c>
      <c r="C78" s="65" t="s">
        <v>910</v>
      </c>
      <c r="D78" s="65" t="s">
        <v>511</v>
      </c>
      <c r="E78" s="65" t="s">
        <v>929</v>
      </c>
      <c r="F78" s="65" t="s">
        <v>929</v>
      </c>
      <c r="G78" s="67">
        <v>2</v>
      </c>
      <c r="H78" s="65" t="s">
        <v>346</v>
      </c>
      <c r="I78" s="65" t="s">
        <v>386</v>
      </c>
      <c r="J78" s="67" t="s">
        <v>471</v>
      </c>
      <c r="K78" s="65" t="s">
        <v>873</v>
      </c>
      <c r="L78" s="67" t="s">
        <v>874</v>
      </c>
      <c r="M78" s="85" t="s">
        <v>875</v>
      </c>
      <c r="N78" s="68">
        <v>42856</v>
      </c>
      <c r="O78" s="68">
        <v>43981</v>
      </c>
      <c r="P78" s="65" t="s">
        <v>930</v>
      </c>
      <c r="Q78" s="65" t="s">
        <v>931</v>
      </c>
      <c r="R78" s="67">
        <v>3</v>
      </c>
      <c r="S78" s="67">
        <v>3</v>
      </c>
      <c r="T78" s="67">
        <v>3</v>
      </c>
      <c r="U78" s="67">
        <v>3</v>
      </c>
      <c r="V78" s="67">
        <v>2</v>
      </c>
      <c r="W78" s="70">
        <v>0.666</v>
      </c>
      <c r="X78" s="67"/>
      <c r="Y78" s="67"/>
      <c r="Z78" s="67"/>
      <c r="AA78" s="67"/>
      <c r="AB78" s="67"/>
      <c r="AC78" s="67"/>
      <c r="AD78" s="65" t="s">
        <v>261</v>
      </c>
      <c r="AE78" s="65" t="s">
        <v>274</v>
      </c>
      <c r="AF78" s="65" t="s">
        <v>333</v>
      </c>
      <c r="AG78" s="67">
        <v>1131</v>
      </c>
      <c r="AH78" s="100" t="s">
        <v>889</v>
      </c>
      <c r="AI78" s="100" t="s">
        <v>932</v>
      </c>
      <c r="AJ78" s="122">
        <v>6661075020</v>
      </c>
      <c r="AK78" s="70">
        <v>0.3</v>
      </c>
      <c r="AL78" s="102">
        <f>292695000+1621264+23936782</f>
        <v>318253046</v>
      </c>
      <c r="AM78" s="67" t="s">
        <v>933</v>
      </c>
    </row>
    <row r="79" spans="1:39" ht="99.75" customHeight="1">
      <c r="A79" s="43" t="s">
        <v>1115</v>
      </c>
      <c r="B79" s="65" t="s">
        <v>704</v>
      </c>
      <c r="C79" s="65" t="s">
        <v>457</v>
      </c>
      <c r="D79" s="65" t="s">
        <v>458</v>
      </c>
      <c r="E79" s="65" t="s">
        <v>934</v>
      </c>
      <c r="F79" s="65" t="s">
        <v>934</v>
      </c>
      <c r="G79" s="67">
        <v>0.5</v>
      </c>
      <c r="H79" s="40" t="s">
        <v>346</v>
      </c>
      <c r="I79" s="40" t="s">
        <v>6</v>
      </c>
      <c r="J79" s="42" t="s">
        <v>952</v>
      </c>
      <c r="K79" s="65" t="s">
        <v>940</v>
      </c>
      <c r="L79" s="67">
        <v>2417900</v>
      </c>
      <c r="M79" s="85" t="s">
        <v>941</v>
      </c>
      <c r="N79" s="68">
        <v>42906</v>
      </c>
      <c r="O79" s="68">
        <v>44195</v>
      </c>
      <c r="P79" s="67" t="s">
        <v>1001</v>
      </c>
      <c r="Q79" s="67" t="s">
        <v>1002</v>
      </c>
      <c r="R79" s="116">
        <v>2500</v>
      </c>
      <c r="S79" s="116">
        <v>2500</v>
      </c>
      <c r="T79" s="116">
        <v>2500</v>
      </c>
      <c r="U79" s="116">
        <v>2500</v>
      </c>
      <c r="V79" s="116">
        <v>5290</v>
      </c>
      <c r="W79" s="70">
        <v>2.116</v>
      </c>
      <c r="X79" s="42"/>
      <c r="Y79" s="42"/>
      <c r="Z79" s="42"/>
      <c r="AA79" s="42"/>
      <c r="AB79" s="42"/>
      <c r="AC79" s="42"/>
      <c r="AD79" s="65" t="s">
        <v>953</v>
      </c>
      <c r="AE79" s="65" t="s">
        <v>954</v>
      </c>
      <c r="AF79" s="65" t="s">
        <v>955</v>
      </c>
      <c r="AG79" s="67">
        <v>1014</v>
      </c>
      <c r="AH79" s="123" t="s">
        <v>1010</v>
      </c>
      <c r="AI79" s="123" t="s">
        <v>1011</v>
      </c>
      <c r="AJ79" s="124">
        <v>2865400000</v>
      </c>
      <c r="AK79" s="125">
        <v>100</v>
      </c>
      <c r="AL79" s="126" t="s">
        <v>960</v>
      </c>
      <c r="AM79" s="67" t="s">
        <v>964</v>
      </c>
    </row>
    <row r="80" spans="1:39" ht="99.75" customHeight="1">
      <c r="A80" s="43" t="s">
        <v>1116</v>
      </c>
      <c r="B80" s="65" t="s">
        <v>704</v>
      </c>
      <c r="C80" s="65" t="s">
        <v>457</v>
      </c>
      <c r="D80" s="65" t="s">
        <v>458</v>
      </c>
      <c r="E80" s="65" t="s">
        <v>935</v>
      </c>
      <c r="F80" s="65" t="s">
        <v>1057</v>
      </c>
      <c r="G80" s="67">
        <v>0.5</v>
      </c>
      <c r="H80" s="40" t="s">
        <v>346</v>
      </c>
      <c r="I80" s="40" t="s">
        <v>6</v>
      </c>
      <c r="J80" s="42" t="s">
        <v>952</v>
      </c>
      <c r="K80" s="65" t="s">
        <v>942</v>
      </c>
      <c r="L80" s="65">
        <v>2417900</v>
      </c>
      <c r="M80" s="65" t="s">
        <v>941</v>
      </c>
      <c r="N80" s="68">
        <v>42906</v>
      </c>
      <c r="O80" s="68">
        <v>44195</v>
      </c>
      <c r="P80" s="67" t="s">
        <v>1003</v>
      </c>
      <c r="Q80" s="67" t="s">
        <v>1004</v>
      </c>
      <c r="R80" s="67">
        <v>23</v>
      </c>
      <c r="S80" s="67">
        <v>23</v>
      </c>
      <c r="T80" s="67">
        <v>23</v>
      </c>
      <c r="U80" s="67">
        <v>23</v>
      </c>
      <c r="V80" s="67">
        <v>25</v>
      </c>
      <c r="W80" s="70">
        <v>1.086</v>
      </c>
      <c r="X80" s="42"/>
      <c r="Y80" s="42"/>
      <c r="Z80" s="42"/>
      <c r="AA80" s="42"/>
      <c r="AB80" s="42"/>
      <c r="AC80" s="42"/>
      <c r="AD80" s="65" t="s">
        <v>953</v>
      </c>
      <c r="AE80" s="65" t="s">
        <v>954</v>
      </c>
      <c r="AF80" s="65" t="s">
        <v>955</v>
      </c>
      <c r="AG80" s="67">
        <v>1014</v>
      </c>
      <c r="AH80" s="100" t="s">
        <v>1012</v>
      </c>
      <c r="AI80" s="65" t="s">
        <v>1013</v>
      </c>
      <c r="AJ80" s="124">
        <v>2865400000</v>
      </c>
      <c r="AK80" s="125">
        <v>100</v>
      </c>
      <c r="AL80" s="127">
        <v>230300000</v>
      </c>
      <c r="AM80" s="67" t="s">
        <v>956</v>
      </c>
    </row>
    <row r="81" spans="1:39" ht="99.75" customHeight="1">
      <c r="A81" s="43" t="s">
        <v>1117</v>
      </c>
      <c r="B81" s="65" t="s">
        <v>704</v>
      </c>
      <c r="C81" s="65" t="s">
        <v>457</v>
      </c>
      <c r="D81" s="65" t="s">
        <v>458</v>
      </c>
      <c r="E81" s="65" t="s">
        <v>936</v>
      </c>
      <c r="F81" s="65" t="s">
        <v>1058</v>
      </c>
      <c r="G81" s="67">
        <v>0.5</v>
      </c>
      <c r="H81" s="40" t="s">
        <v>346</v>
      </c>
      <c r="I81" s="40" t="s">
        <v>6</v>
      </c>
      <c r="J81" s="42" t="s">
        <v>952</v>
      </c>
      <c r="K81" s="65" t="s">
        <v>943</v>
      </c>
      <c r="L81" s="65">
        <v>2417900</v>
      </c>
      <c r="M81" s="65" t="s">
        <v>944</v>
      </c>
      <c r="N81" s="68">
        <v>42887</v>
      </c>
      <c r="O81" s="68">
        <v>44195</v>
      </c>
      <c r="P81" s="67" t="s">
        <v>1005</v>
      </c>
      <c r="Q81" s="67" t="s">
        <v>1006</v>
      </c>
      <c r="R81" s="67" t="s">
        <v>945</v>
      </c>
      <c r="S81" s="67" t="s">
        <v>945</v>
      </c>
      <c r="T81" s="67" t="s">
        <v>945</v>
      </c>
      <c r="U81" s="67" t="s">
        <v>945</v>
      </c>
      <c r="V81" s="67">
        <v>7</v>
      </c>
      <c r="W81" s="70">
        <v>0.7</v>
      </c>
      <c r="X81" s="42"/>
      <c r="Y81" s="42"/>
      <c r="Z81" s="42"/>
      <c r="AA81" s="42"/>
      <c r="AB81" s="42"/>
      <c r="AC81" s="42"/>
      <c r="AD81" s="65" t="s">
        <v>953</v>
      </c>
      <c r="AE81" s="65" t="s">
        <v>954</v>
      </c>
      <c r="AF81" s="65" t="s">
        <v>955</v>
      </c>
      <c r="AG81" s="67">
        <v>1013</v>
      </c>
      <c r="AH81" s="65" t="s">
        <v>957</v>
      </c>
      <c r="AI81" s="65" t="s">
        <v>958</v>
      </c>
      <c r="AJ81" s="128" t="s">
        <v>960</v>
      </c>
      <c r="AK81" s="125">
        <v>100</v>
      </c>
      <c r="AL81" s="110">
        <v>59500000</v>
      </c>
      <c r="AM81" s="117" t="s">
        <v>959</v>
      </c>
    </row>
    <row r="82" spans="1:39" ht="99.75" customHeight="1">
      <c r="A82" s="43" t="s">
        <v>1118</v>
      </c>
      <c r="B82" s="67" t="s">
        <v>704</v>
      </c>
      <c r="C82" s="67" t="s">
        <v>457</v>
      </c>
      <c r="D82" s="67" t="s">
        <v>458</v>
      </c>
      <c r="E82" s="100" t="s">
        <v>937</v>
      </c>
      <c r="F82" s="100" t="s">
        <v>1059</v>
      </c>
      <c r="G82" s="67">
        <v>1</v>
      </c>
      <c r="H82" s="40" t="s">
        <v>346</v>
      </c>
      <c r="I82" s="40" t="s">
        <v>6</v>
      </c>
      <c r="J82" s="42" t="s">
        <v>952</v>
      </c>
      <c r="K82" s="65" t="s">
        <v>946</v>
      </c>
      <c r="L82" s="65">
        <v>2417900</v>
      </c>
      <c r="M82" s="65" t="s">
        <v>947</v>
      </c>
      <c r="N82" s="68">
        <v>42887</v>
      </c>
      <c r="O82" s="68">
        <v>44195</v>
      </c>
      <c r="P82" s="67" t="s">
        <v>1007</v>
      </c>
      <c r="Q82" s="67" t="s">
        <v>1008</v>
      </c>
      <c r="R82" s="67">
        <v>10</v>
      </c>
      <c r="S82" s="67" t="s">
        <v>948</v>
      </c>
      <c r="T82" s="67" t="s">
        <v>948</v>
      </c>
      <c r="U82" s="67" t="s">
        <v>948</v>
      </c>
      <c r="V82" s="67">
        <v>0</v>
      </c>
      <c r="W82" s="70">
        <v>0</v>
      </c>
      <c r="X82" s="42"/>
      <c r="Y82" s="42"/>
      <c r="Z82" s="42"/>
      <c r="AA82" s="42"/>
      <c r="AB82" s="42"/>
      <c r="AC82" s="42"/>
      <c r="AD82" s="67" t="s">
        <v>953</v>
      </c>
      <c r="AE82" s="67" t="s">
        <v>954</v>
      </c>
      <c r="AF82" s="67" t="s">
        <v>955</v>
      </c>
      <c r="AG82" s="67">
        <v>1089</v>
      </c>
      <c r="AH82" s="123" t="s">
        <v>1014</v>
      </c>
      <c r="AI82" s="123" t="s">
        <v>1015</v>
      </c>
      <c r="AJ82" s="128" t="s">
        <v>960</v>
      </c>
      <c r="AK82" s="125">
        <v>100</v>
      </c>
      <c r="AL82" s="129">
        <v>21000000</v>
      </c>
      <c r="AM82" s="67" t="s">
        <v>961</v>
      </c>
    </row>
    <row r="83" spans="1:39" ht="99.75" customHeight="1">
      <c r="A83" s="43" t="s">
        <v>1119</v>
      </c>
      <c r="B83" s="65" t="s">
        <v>704</v>
      </c>
      <c r="C83" s="65" t="s">
        <v>457</v>
      </c>
      <c r="D83" s="65" t="s">
        <v>458</v>
      </c>
      <c r="E83" s="65" t="s">
        <v>938</v>
      </c>
      <c r="F83" s="65" t="s">
        <v>939</v>
      </c>
      <c r="G83" s="67">
        <v>1</v>
      </c>
      <c r="H83" s="40" t="s">
        <v>346</v>
      </c>
      <c r="I83" s="40" t="s">
        <v>6</v>
      </c>
      <c r="J83" s="42" t="s">
        <v>952</v>
      </c>
      <c r="K83" s="65" t="s">
        <v>949</v>
      </c>
      <c r="L83" s="65">
        <v>2417900</v>
      </c>
      <c r="M83" s="65" t="s">
        <v>950</v>
      </c>
      <c r="N83" s="68">
        <v>42795</v>
      </c>
      <c r="O83" s="68">
        <v>44012</v>
      </c>
      <c r="P83" s="67" t="s">
        <v>1009</v>
      </c>
      <c r="Q83" s="67" t="s">
        <v>951</v>
      </c>
      <c r="R83" s="67">
        <v>2400</v>
      </c>
      <c r="S83" s="67">
        <v>2400</v>
      </c>
      <c r="T83" s="67">
        <v>2400</v>
      </c>
      <c r="U83" s="67">
        <v>2400</v>
      </c>
      <c r="V83" s="67">
        <v>2400</v>
      </c>
      <c r="W83" s="70">
        <v>1</v>
      </c>
      <c r="X83" s="42"/>
      <c r="Y83" s="42"/>
      <c r="Z83" s="42"/>
      <c r="AA83" s="42"/>
      <c r="AB83" s="42"/>
      <c r="AC83" s="42"/>
      <c r="AD83" s="65" t="s">
        <v>953</v>
      </c>
      <c r="AE83" s="65" t="s">
        <v>954</v>
      </c>
      <c r="AF83" s="65" t="s">
        <v>955</v>
      </c>
      <c r="AG83" s="67">
        <v>1014</v>
      </c>
      <c r="AH83" s="65" t="s">
        <v>962</v>
      </c>
      <c r="AI83" s="65" t="s">
        <v>963</v>
      </c>
      <c r="AJ83" s="124">
        <v>2865400000</v>
      </c>
      <c r="AK83" s="125">
        <v>100</v>
      </c>
      <c r="AL83" s="129">
        <v>29200000</v>
      </c>
      <c r="AM83" s="67" t="s">
        <v>1016</v>
      </c>
    </row>
    <row r="84" spans="1:39" ht="12.75">
      <c r="A84" s="130"/>
      <c r="B84" s="82"/>
      <c r="C84" s="82"/>
      <c r="D84" s="82"/>
      <c r="E84" s="82"/>
      <c r="F84" s="82"/>
      <c r="G84" s="82"/>
      <c r="H84" s="82"/>
      <c r="I84" s="82"/>
      <c r="J84" s="130"/>
      <c r="K84" s="82"/>
      <c r="L84" s="82"/>
      <c r="N84" s="82"/>
      <c r="O84" s="82"/>
      <c r="P84" s="82"/>
      <c r="Q84" s="82"/>
      <c r="R84" s="82"/>
      <c r="S84" s="82"/>
      <c r="T84" s="82"/>
      <c r="U84" s="82"/>
      <c r="V84" s="82"/>
      <c r="W84" s="82"/>
      <c r="X84" s="82"/>
      <c r="Y84" s="82"/>
      <c r="Z84" s="82"/>
      <c r="AA84" s="82"/>
      <c r="AB84" s="82"/>
      <c r="AC84" s="82"/>
      <c r="AD84" s="82"/>
      <c r="AE84" s="82"/>
      <c r="AF84" s="82"/>
      <c r="AG84" s="130"/>
      <c r="AH84" s="82"/>
      <c r="AI84" s="82"/>
      <c r="AJ84" s="82"/>
      <c r="AK84" s="130"/>
      <c r="AL84" s="130"/>
      <c r="AM84" s="130"/>
    </row>
    <row r="85" spans="1:39" ht="12.75">
      <c r="A85" s="130"/>
      <c r="B85" s="82"/>
      <c r="C85" s="82"/>
      <c r="D85" s="82"/>
      <c r="E85" s="82"/>
      <c r="F85" s="82"/>
      <c r="G85" s="82"/>
      <c r="H85" s="82"/>
      <c r="I85" s="82"/>
      <c r="J85" s="130"/>
      <c r="K85" s="82"/>
      <c r="L85" s="82"/>
      <c r="N85" s="82"/>
      <c r="O85" s="82"/>
      <c r="P85" s="82"/>
      <c r="Q85" s="82"/>
      <c r="R85" s="82"/>
      <c r="S85" s="82"/>
      <c r="T85" s="82"/>
      <c r="U85" s="82"/>
      <c r="V85" s="82"/>
      <c r="W85" s="82"/>
      <c r="X85" s="82"/>
      <c r="Y85" s="82"/>
      <c r="Z85" s="82"/>
      <c r="AA85" s="82"/>
      <c r="AB85" s="82"/>
      <c r="AC85" s="82"/>
      <c r="AD85" s="82"/>
      <c r="AE85" s="82"/>
      <c r="AF85" s="82"/>
      <c r="AG85" s="130"/>
      <c r="AH85" s="82"/>
      <c r="AI85" s="82"/>
      <c r="AJ85" s="82"/>
      <c r="AK85" s="130"/>
      <c r="AL85" s="130"/>
      <c r="AM85" s="130"/>
    </row>
    <row r="86" spans="1:39" ht="12.75">
      <c r="A86" s="130"/>
      <c r="B86" s="82"/>
      <c r="C86" s="82"/>
      <c r="D86" s="82"/>
      <c r="E86" s="82"/>
      <c r="F86" s="82"/>
      <c r="G86" s="82"/>
      <c r="H86" s="82"/>
      <c r="I86" s="82"/>
      <c r="J86" s="130"/>
      <c r="K86" s="82"/>
      <c r="L86" s="82"/>
      <c r="N86" s="82"/>
      <c r="O86" s="82"/>
      <c r="P86" s="82"/>
      <c r="Q86" s="82"/>
      <c r="R86" s="82"/>
      <c r="S86" s="82"/>
      <c r="T86" s="82"/>
      <c r="U86" s="82"/>
      <c r="V86" s="82"/>
      <c r="W86" s="82"/>
      <c r="X86" s="82"/>
      <c r="Y86" s="82"/>
      <c r="Z86" s="82"/>
      <c r="AA86" s="82"/>
      <c r="AB86" s="82"/>
      <c r="AC86" s="82"/>
      <c r="AD86" s="82"/>
      <c r="AE86" s="82"/>
      <c r="AF86" s="82"/>
      <c r="AG86" s="130"/>
      <c r="AH86" s="82"/>
      <c r="AI86" s="82"/>
      <c r="AJ86" s="82"/>
      <c r="AK86" s="130"/>
      <c r="AL86" s="130"/>
      <c r="AM86" s="130"/>
    </row>
    <row r="87" spans="1:39" ht="12.75">
      <c r="A87" s="130"/>
      <c r="B87" s="82"/>
      <c r="C87" s="82"/>
      <c r="D87" s="82"/>
      <c r="E87" s="82"/>
      <c r="F87" s="82"/>
      <c r="G87" s="82"/>
      <c r="H87" s="82"/>
      <c r="I87" s="82"/>
      <c r="J87" s="130"/>
      <c r="K87" s="82"/>
      <c r="L87" s="82"/>
      <c r="N87" s="82"/>
      <c r="O87" s="82"/>
      <c r="P87" s="82"/>
      <c r="Q87" s="82"/>
      <c r="R87" s="82"/>
      <c r="S87" s="82"/>
      <c r="T87" s="82"/>
      <c r="U87" s="82"/>
      <c r="V87" s="82"/>
      <c r="W87" s="82"/>
      <c r="X87" s="82"/>
      <c r="Y87" s="82"/>
      <c r="Z87" s="82"/>
      <c r="AA87" s="82"/>
      <c r="AB87" s="82"/>
      <c r="AC87" s="82"/>
      <c r="AD87" s="82"/>
      <c r="AE87" s="82"/>
      <c r="AF87" s="82"/>
      <c r="AG87" s="130"/>
      <c r="AH87" s="82"/>
      <c r="AI87" s="82"/>
      <c r="AJ87" s="82"/>
      <c r="AK87" s="130"/>
      <c r="AL87" s="130"/>
      <c r="AM87" s="130"/>
    </row>
    <row r="88" spans="1:39" ht="12.75">
      <c r="A88" s="130"/>
      <c r="B88" s="82"/>
      <c r="C88" s="82"/>
      <c r="D88" s="82"/>
      <c r="E88" s="82"/>
      <c r="F88" s="82"/>
      <c r="G88" s="82"/>
      <c r="H88" s="82"/>
      <c r="I88" s="82"/>
      <c r="J88" s="130"/>
      <c r="K88" s="82"/>
      <c r="L88" s="82"/>
      <c r="N88" s="82"/>
      <c r="O88" s="82"/>
      <c r="P88" s="82"/>
      <c r="Q88" s="82"/>
      <c r="R88" s="82"/>
      <c r="S88" s="82"/>
      <c r="T88" s="82"/>
      <c r="U88" s="82"/>
      <c r="V88" s="82"/>
      <c r="W88" s="82"/>
      <c r="X88" s="82"/>
      <c r="Y88" s="82"/>
      <c r="Z88" s="82"/>
      <c r="AA88" s="82"/>
      <c r="AB88" s="82"/>
      <c r="AC88" s="82"/>
      <c r="AD88" s="82"/>
      <c r="AE88" s="82"/>
      <c r="AF88" s="82"/>
      <c r="AG88" s="130"/>
      <c r="AH88" s="82"/>
      <c r="AI88" s="82"/>
      <c r="AJ88" s="82"/>
      <c r="AK88" s="130"/>
      <c r="AL88" s="130"/>
      <c r="AM88" s="130"/>
    </row>
    <row r="89" spans="1:39" ht="12.75">
      <c r="A89" s="130"/>
      <c r="B89" s="82"/>
      <c r="C89" s="82"/>
      <c r="D89" s="82"/>
      <c r="E89" s="82"/>
      <c r="F89" s="82"/>
      <c r="G89" s="82"/>
      <c r="H89" s="82"/>
      <c r="I89" s="82"/>
      <c r="J89" s="130"/>
      <c r="K89" s="82"/>
      <c r="L89" s="82"/>
      <c r="N89" s="82"/>
      <c r="O89" s="82"/>
      <c r="P89" s="82"/>
      <c r="Q89" s="82"/>
      <c r="R89" s="82"/>
      <c r="S89" s="82"/>
      <c r="T89" s="82"/>
      <c r="U89" s="82"/>
      <c r="V89" s="82"/>
      <c r="W89" s="82"/>
      <c r="X89" s="82"/>
      <c r="Y89" s="82"/>
      <c r="Z89" s="82"/>
      <c r="AA89" s="82"/>
      <c r="AB89" s="82"/>
      <c r="AC89" s="82"/>
      <c r="AD89" s="82"/>
      <c r="AE89" s="82"/>
      <c r="AF89" s="82"/>
      <c r="AG89" s="130"/>
      <c r="AH89" s="82"/>
      <c r="AI89" s="82"/>
      <c r="AJ89" s="82"/>
      <c r="AK89" s="130"/>
      <c r="AL89" s="130"/>
      <c r="AM89" s="130"/>
    </row>
    <row r="90" spans="1:39" ht="12.75">
      <c r="A90" s="130"/>
      <c r="B90" s="82"/>
      <c r="C90" s="82"/>
      <c r="D90" s="82"/>
      <c r="E90" s="82"/>
      <c r="F90" s="82"/>
      <c r="G90" s="82"/>
      <c r="H90" s="82"/>
      <c r="I90" s="82"/>
      <c r="J90" s="130"/>
      <c r="K90" s="82"/>
      <c r="L90" s="82"/>
      <c r="N90" s="82"/>
      <c r="O90" s="82"/>
      <c r="P90" s="82"/>
      <c r="Q90" s="82"/>
      <c r="R90" s="82"/>
      <c r="S90" s="82"/>
      <c r="T90" s="82"/>
      <c r="U90" s="82"/>
      <c r="V90" s="82"/>
      <c r="W90" s="82"/>
      <c r="X90" s="82"/>
      <c r="Y90" s="82"/>
      <c r="Z90" s="82"/>
      <c r="AA90" s="82"/>
      <c r="AB90" s="82"/>
      <c r="AC90" s="82"/>
      <c r="AD90" s="82"/>
      <c r="AE90" s="82"/>
      <c r="AF90" s="82"/>
      <c r="AG90" s="130"/>
      <c r="AH90" s="82"/>
      <c r="AI90" s="82"/>
      <c r="AJ90" s="82"/>
      <c r="AK90" s="130"/>
      <c r="AL90" s="130"/>
      <c r="AM90" s="130"/>
    </row>
    <row r="91" spans="1:39" ht="12.75">
      <c r="A91" s="130"/>
      <c r="B91" s="82"/>
      <c r="C91" s="82"/>
      <c r="D91" s="82"/>
      <c r="E91" s="82"/>
      <c r="F91" s="82"/>
      <c r="G91" s="82"/>
      <c r="H91" s="82"/>
      <c r="I91" s="82"/>
      <c r="J91" s="130"/>
      <c r="K91" s="82"/>
      <c r="L91" s="82"/>
      <c r="N91" s="82"/>
      <c r="O91" s="82"/>
      <c r="P91" s="82"/>
      <c r="Q91" s="82"/>
      <c r="R91" s="82"/>
      <c r="S91" s="82"/>
      <c r="T91" s="82"/>
      <c r="U91" s="82"/>
      <c r="V91" s="82"/>
      <c r="W91" s="82"/>
      <c r="X91" s="82"/>
      <c r="Y91" s="82"/>
      <c r="Z91" s="82"/>
      <c r="AA91" s="82"/>
      <c r="AB91" s="82"/>
      <c r="AC91" s="82"/>
      <c r="AD91" s="82"/>
      <c r="AE91" s="82"/>
      <c r="AF91" s="82"/>
      <c r="AG91" s="130"/>
      <c r="AH91" s="82"/>
      <c r="AI91" s="82"/>
      <c r="AJ91" s="82"/>
      <c r="AK91" s="130"/>
      <c r="AL91" s="130"/>
      <c r="AM91" s="130"/>
    </row>
  </sheetData>
  <sheetProtection/>
  <autoFilter ref="B10:AM83"/>
  <mergeCells count="17">
    <mergeCell ref="B2:C2"/>
    <mergeCell ref="B5:C5"/>
    <mergeCell ref="F9:G9"/>
    <mergeCell ref="B7:AB8"/>
    <mergeCell ref="N9:O9"/>
    <mergeCell ref="B9:D9"/>
    <mergeCell ref="P9:U9"/>
    <mergeCell ref="V9:AC9"/>
    <mergeCell ref="D2:G2"/>
    <mergeCell ref="H9:M9"/>
    <mergeCell ref="D3:G3"/>
    <mergeCell ref="AD9:AF9"/>
    <mergeCell ref="AG9:AM9"/>
    <mergeCell ref="AD7:AF8"/>
    <mergeCell ref="AG7:AM8"/>
    <mergeCell ref="D4:G4"/>
    <mergeCell ref="H1:AM6"/>
  </mergeCells>
  <dataValidations count="43">
    <dataValidation type="list" allowBlank="1" showInputMessage="1" showErrorMessage="1" sqref="AD50 AD52:AD78 AD11:AD45">
      <formula1>_Pilar_Eje</formula1>
    </dataValidation>
    <dataValidation type="date" operator="greaterThan" allowBlank="1" showInputMessage="1" showErrorMessage="1" prompt="Escriba la fecha en formato DD-MM-AA&#10;" sqref="D5:E5">
      <formula1>32874</formula1>
    </dataValidation>
    <dataValidation allowBlank="1" showInputMessage="1" showErrorMessage="1" prompt="Por favor elegir la categoría que estructura la pp o el plan de acciones afirmativas&#10;" sqref="B10"/>
    <dataValidation allowBlank="1" showInputMessage="1" showErrorMessage="1" prompt="Por favor elegir de acuerdo a la categoría anterior, el objetivo o componente que desarrolla la categoría.&#10;" sqref="D10:E10"/>
    <dataValidation allowBlank="1" showInputMessage="1" showErrorMessage="1" prompt="Escriba el nombre de la Entidad qué hizo el reporte&#10;" sqref="D3:E3"/>
    <dataValidation allowBlank="1" showInputMessage="1" showErrorMessage="1" prompt="Escriba el nombre del profesional que diligencia la matriz &#10;" sqref="D4:E4"/>
    <dataValidation allowBlank="1" showInputMessage="1" showErrorMessage="1" prompt="Describa las acciones que desarrollan los componentes de la PP o Plan de Acciones Afirmativas" sqref="F10"/>
    <dataValidation allowBlank="1" showInputMessage="1" showErrorMessage="1" prompt="Por favor elija el Sector de la Administración Distrital que está a cargo del reporte de la información sobre el desarrollo de la acción. " sqref="H10"/>
    <dataValidation allowBlank="1" showInputMessage="1" showErrorMessage="1" prompt="De acuerdo al Sector elija la entidad responsable de repotar la información." sqref="I10"/>
    <dataValidation allowBlank="1" showInputMessage="1" showErrorMessage="1" prompt="Si el reporte de la información no corresponde al Distrito por favor diligencie el nombre completo de quién debe repotar." sqref="J10"/>
    <dataValidation allowBlank="1" showInputMessage="1" showErrorMessage="1" prompt="Elija de acuerdo a la categoría anterior&#10;" sqref="C10"/>
    <dataValidation allowBlank="1" showInputMessage="1" showErrorMessage="1" prompt="Defina la ponderación de cada acción por su nivel de importancia en el cumplimiento del objetivo o componente específico de la pp o plan de acciones afirmativas." sqref="G10"/>
    <dataValidation allowBlank="1" showInputMessage="1" showErrorMessage="1" prompt="Escriba el nombre completo de la persona responsable de reportar la ejecución de la acción." sqref="K10"/>
    <dataValidation allowBlank="1" showInputMessage="1" showErrorMessage="1" prompt="Por favor escriba el número telefónico de la persona responsable de reportar la información sobre la ejecución de la acción." sqref="L10"/>
    <dataValidation allowBlank="1" showInputMessage="1" showErrorMessage="1" prompt="Por favor escriba el correo electrónico de la persona responsable de reportar la información sobre la ejecución de la acción." sqref="M10"/>
    <dataValidation allowBlank="1" showInputMessage="1" showErrorMessage="1" prompt="Escriba la fecha de inicio de la acción. Formato DD-MM-AAAA" sqref="N10"/>
    <dataValidation allowBlank="1" showInputMessage="1" showErrorMessage="1" prompt="Escriba la fecha de finalización de la acción. Formato DD-MM-AAAA" sqref="O10"/>
    <dataValidation allowBlank="1" showInputMessage="1" showErrorMessage="1" prompt="Escriba el nombre del indicador. Debe ser claro,apropiado,medible, adecuado y sensible. Recuerde NO formular varios indicadores para la misma acción." sqref="P10"/>
    <dataValidation allowBlank="1" showInputMessage="1" showErrorMessage="1" prompt="Por favor incluya las variables consideradas para el cálculo del indicador tomando como referencia las variables señaladas en la definición de la fórmula. (forma matematica)." sqref="Q10"/>
    <dataValidation allowBlank="1" showInputMessage="1" showErrorMessage="1" prompt="Escriba la Meta que se tienen programada." sqref="R10:U10"/>
    <dataValidation allowBlank="1" showInputMessage="1" showErrorMessage="1" prompt="Teniendo en cuenta la fórmula de cálculo de cada indicador, registre el resultado de cada uno para la vigencia" sqref="AB10 Z10"/>
    <dataValidation allowBlank="1" showInputMessage="1" showErrorMessage="1" prompt="Por favor elija el Pilar o Eje del PDD." sqref="AD10"/>
    <dataValidation allowBlank="1" showInputMessage="1" showErrorMessage="1" prompt="Por favor seleccionar el Programa de acuerdo al Pilar o Eje." sqref="AE10"/>
    <dataValidation allowBlank="1" showInputMessage="1" showErrorMessage="1" prompt="Por favor seleccionar el Proyecto de acuerdo al Progama" sqref="AF10"/>
    <dataValidation allowBlank="1" showInputMessage="1" showErrorMessage="1" prompt="Por favor indicar en recursos: presupuesto obligado/ persupuesto asignado" sqref="AL10"/>
    <dataValidation allowBlank="1" showInputMessage="1" showErrorMessage="1" prompt="Por favor incluya los avances frente  la meta del proyecto de inversión." sqref="AM10"/>
    <dataValidation type="whole" allowBlank="1" showInputMessage="1" showErrorMessage="1" sqref="AK46:AK52 AK74 G65 AK67:AK69 AK78:AK83 AK63">
      <formula1>0</formula1>
      <formula2>100</formula2>
    </dataValidation>
    <dataValidation type="date" operator="greaterThan" allowBlank="1" showInputMessage="1" showErrorMessage="1" sqref="O44 N82:N83 O83 N46:O81 N39:O39 N11:N35 O11:O38">
      <formula1>42736</formula1>
    </dataValidation>
    <dataValidation allowBlank="1" showInputMessage="1" showErrorMessage="1" prompt="Por favor diligencie el nombre del proyecto o las actividades de funcionamiento con las que se da cumplimiento (gestión).&#10;&#10;&#10;&#10;" sqref="AH10"/>
    <dataValidation allowBlank="1" showInputMessage="1" showErrorMessage="1" prompt="Diligencia por favor el código o número del proyecto.&#10;&#10;" sqref="AG10"/>
    <dataValidation allowBlank="1" showInputMessage="1" showErrorMessage="1" prompt="Por favor diligencie la Meta del proyecto.&#10;&#10;" sqref="AI10"/>
    <dataValidation allowBlank="1" showInputMessage="1" showErrorMessage="1" prompt="Por favor diligencie los recursos del proyecto. Si no hay un proyecto asociado, por favor incluya los recursos por funcionamiento (gestión).&#10;" sqref="AJ10"/>
    <dataValidation allowBlank="1" showInputMessage="1" showErrorMessage="1" prompt="Por favor indique el porcentaje de recursos del proyecto que corresponden a la acción referenciada de esta polìtica o programa.&#10;" sqref="AK10"/>
    <dataValidation allowBlank="1" showInputMessage="1" showErrorMessage="1" prompt="Teniendo en cuenta la fórmula de cálculo de cada indicador, registre el resultado de cada uno para la vigencia&#10;" sqref="V10"/>
    <dataValidation allowBlank="1" showInputMessage="1" showErrorMessage="1" prompt=" Este avance se calcula en la Dirección de Equidad y Políticas Poblacionales a partir del resultado de cada indicador frente a su meta anual." sqref="W10"/>
    <dataValidation allowBlank="1" showInputMessage="1" showErrorMessage="1" prompt="Este avance se calcula en la Dirección de Equidad y Políticas Poblacionales a partir del resultado de cada indicador frente a su meta anual." sqref="Y10 AA10 AC10"/>
    <dataValidation allowBlank="1" showInputMessage="1" showErrorMessage="1" prompt="Teniendo en cuenta la fórmula de cálculo de cada indicador, registre el resultado de cada uno para la vigencia." sqref="X10"/>
    <dataValidation type="list" allowBlank="1" showInputMessage="1" showErrorMessage="1" sqref="I11:I33 AE11:AF33 AE70:AF78 AE50:AF50 AE52:AF52 AE53:AE55 AE56:AF66 I46:I83">
      <formula1>INDIRECT(H11)</formula1>
    </dataValidation>
    <dataValidation type="list" allowBlank="1" showInputMessage="1" showErrorMessage="1" sqref="B57:B79 B11:B55">
      <formula1>Dimensiones</formula1>
    </dataValidation>
    <dataValidation type="list" allowBlank="1" showInputMessage="1" showErrorMessage="1" sqref="K38:M38 AE34:AF45 I34:I45">
      <formula1>INDIRECT(Hoja1!#REF!)</formula1>
    </dataValidation>
    <dataValidation allowBlank="1" showInputMessage="1" showErrorMessage="1" prompt="Es el ajustado según las modificaciones presupuestales que hayan tenido lugar durante el tiempo de reporte. Todo ajuste presupuestal debe estar avalado por la SDES. " sqref="AJ56"/>
    <dataValidation operator="greaterThan" allowBlank="1" showInputMessage="1" showErrorMessage="1" sqref="O82"/>
    <dataValidation type="list" allowBlank="1" showInputMessage="1" showErrorMessage="1" sqref="H11:H83">
      <formula1>Sector</formula1>
    </dataValidation>
  </dataValidations>
  <hyperlinks>
    <hyperlink ref="M12" r:id="rId1" display="ljcabiativa@saludcapital.gov.co"/>
    <hyperlink ref="M13" r:id="rId2" display="Lmardila@saludcapital.gov.co"/>
    <hyperlink ref="M14" r:id="rId3" display="ljcabiativa@saludcapital.gov.co"/>
    <hyperlink ref="M15" r:id="rId4" display="ljcabiativa@saludcapital.gov.co"/>
    <hyperlink ref="M16" r:id="rId5" display="ljcabiativa@saludcapital.gov.co"/>
    <hyperlink ref="M11" r:id="rId6" display="cpguerrero@saludcapital.gov.co"/>
    <hyperlink ref="M26" r:id="rId7" display="dmartinez@educacionbogota.gov.co "/>
    <hyperlink ref="M27" r:id="rId8" display="dmartinez@educacionbogota.gov.co "/>
    <hyperlink ref="M17" r:id="rId9" display="paocampo@educacionbogotá.gov.co"/>
    <hyperlink ref="M18" r:id="rId10" display="jrrodriguez@educacionbogota.gov.co"/>
    <hyperlink ref="M19" r:id="rId11" display="paocampo@educacionbogotá.gov.co"/>
    <hyperlink ref="M20" r:id="rId12" display="yquimbayol@educacionbogota.gov.co"/>
    <hyperlink ref="M32" r:id="rId13" display="educacionsuperior@educacionbogota.gov.co"/>
    <hyperlink ref="M33" r:id="rId14" display="educacionsuperior@educacionbogota.gov.co"/>
    <hyperlink ref="M25" r:id="rId15" display="egrodriguez@educacionbogota.gov.co"/>
    <hyperlink ref="M28" r:id="rId16" display="dmartinez@educacionbogota.gov.co "/>
    <hyperlink ref="M29" r:id="rId17" display="dmartinez@educacionbogota.gov.co "/>
    <hyperlink ref="M64" r:id="rId18" display="silvia.ortiz@sda.gov.co"/>
    <hyperlink ref="M65" r:id="rId19" display="silvia.ortiz@sda.gov.co"/>
    <hyperlink ref="M66" r:id="rId20" display="silvia.ortiz@sda.gov.co"/>
    <hyperlink ref="M67" r:id="rId21" display="ecastillo@sdmujer.gov.co"/>
    <hyperlink ref="M68" r:id="rId22" display="ecastillo@sdmujer.gov.co"/>
    <hyperlink ref="M69" r:id="rId23" display="ecastillo@sdmujer.gov.co"/>
    <hyperlink ref="M70" r:id="rId24" display="eddy.bermudez@gobiernobogota.gov.co"/>
    <hyperlink ref="M74" r:id="rId25" display="eddy.bermudez@gobiernobogota.gov.co"/>
    <hyperlink ref="M75" r:id="rId26" display="eddy.bermudez@gobiernobogota.gov.co"/>
    <hyperlink ref="M76" r:id="rId27" display="eddy.bermudez@gobiernobogota.gov.co"/>
    <hyperlink ref="M77" r:id="rId28" display="eddy.bermudez@gobiernobogota.gov.co"/>
    <hyperlink ref="M78" r:id="rId29" display="eddy.bermudez@gobiernobogota.gov.co"/>
    <hyperlink ref="M71" r:id="rId30" display="alvaro.vargas@gobiernobogota.gov.co"/>
    <hyperlink ref="M72" r:id="rId31" display="cristian.pulido@gobiernobogota.gov.co"/>
    <hyperlink ref="M73" r:id="rId32" display="cristian.pulido@gobiernobogota.gov.co"/>
    <hyperlink ref="M53" r:id="rId33" display="mmatiz@sdis.gov.co"/>
    <hyperlink ref="M54" r:id="rId34" display="mmatiz@sdis.gov.co"/>
    <hyperlink ref="M55" r:id="rId35" display="jcpena@sdis.gov.co "/>
    <hyperlink ref="M82" r:id="rId36" display="rgonzalez@participacionbogota.gov.co"/>
    <hyperlink ref="M83" r:id="rId37" display="jpalacios@participacionbogota.gov.co"/>
  </hyperlinks>
  <printOptions/>
  <pageMargins left="0.7" right="0.7" top="0.75" bottom="0.75" header="0.3" footer="0.3"/>
  <pageSetup horizontalDpi="600" verticalDpi="600" orientation="portrait" r:id="rId40"/>
  <legacyDrawing r:id="rId39"/>
</worksheet>
</file>

<file path=xl/worksheets/sheet2.xml><?xml version="1.0" encoding="utf-8"?>
<worksheet xmlns="http://schemas.openxmlformats.org/spreadsheetml/2006/main" xmlns:r="http://schemas.openxmlformats.org/officeDocument/2006/relationships">
  <dimension ref="A1:BV192"/>
  <sheetViews>
    <sheetView zoomScale="77" zoomScaleNormal="77" zoomScalePageLayoutView="0" workbookViewId="0" topLeftCell="A1">
      <selection activeCell="N2" sqref="N2"/>
    </sheetView>
  </sheetViews>
  <sheetFormatPr defaultColWidth="11.8515625" defaultRowHeight="15"/>
  <cols>
    <col min="1" max="1" width="11.8515625" style="36" customWidth="1"/>
    <col min="2" max="32" width="11.8515625" style="4" customWidth="1"/>
    <col min="33" max="57" width="0" style="4" hidden="1" customWidth="1"/>
    <col min="58" max="16384" width="11.8515625" style="4" customWidth="1"/>
  </cols>
  <sheetData>
    <row r="1" spans="1:36" s="3" customFormat="1" ht="24.75" thickBot="1">
      <c r="A1" s="1"/>
      <c r="B1" s="2"/>
      <c r="C1" s="2"/>
      <c r="D1" s="2"/>
      <c r="E1" s="2"/>
      <c r="F1" s="2"/>
      <c r="G1" s="2"/>
      <c r="H1" s="2"/>
      <c r="I1" s="2"/>
      <c r="J1" s="2"/>
      <c r="K1" s="2"/>
      <c r="O1" s="4" t="s">
        <v>311</v>
      </c>
      <c r="R1" s="5" t="s">
        <v>312</v>
      </c>
      <c r="AG1" s="6" t="s">
        <v>313</v>
      </c>
      <c r="AH1" s="3" t="s">
        <v>314</v>
      </c>
      <c r="AJ1" s="3" t="s">
        <v>315</v>
      </c>
    </row>
    <row r="2" spans="1:73" s="19" customFormat="1" ht="120.75" thickBot="1">
      <c r="A2" s="37"/>
      <c r="B2" s="19" t="s">
        <v>309</v>
      </c>
      <c r="C2" s="19" t="s">
        <v>316</v>
      </c>
      <c r="D2" s="38" t="s">
        <v>259</v>
      </c>
      <c r="E2" s="14" t="s">
        <v>124</v>
      </c>
      <c r="F2" s="15" t="s">
        <v>125</v>
      </c>
      <c r="G2" s="15" t="s">
        <v>126</v>
      </c>
      <c r="H2" s="15" t="s">
        <v>127</v>
      </c>
      <c r="I2" s="15" t="s">
        <v>128</v>
      </c>
      <c r="J2" s="15" t="s">
        <v>129</v>
      </c>
      <c r="K2" s="15" t="s">
        <v>130</v>
      </c>
      <c r="L2" s="15" t="s">
        <v>131</v>
      </c>
      <c r="M2" s="15" t="s">
        <v>132</v>
      </c>
      <c r="N2" s="7" t="s">
        <v>317</v>
      </c>
      <c r="O2" s="16" t="s">
        <v>318</v>
      </c>
      <c r="P2" s="16" t="s">
        <v>260</v>
      </c>
      <c r="Q2" s="16" t="s">
        <v>261</v>
      </c>
      <c r="R2" s="17" t="s">
        <v>122</v>
      </c>
      <c r="S2" s="17" t="s">
        <v>262</v>
      </c>
      <c r="T2" s="18" t="s">
        <v>263</v>
      </c>
      <c r="U2" s="18" t="s">
        <v>264</v>
      </c>
      <c r="V2" s="18" t="s">
        <v>265</v>
      </c>
      <c r="W2" s="18" t="s">
        <v>266</v>
      </c>
      <c r="X2" s="18" t="s">
        <v>267</v>
      </c>
      <c r="Y2" s="18" t="s">
        <v>268</v>
      </c>
      <c r="Z2" s="18" t="s">
        <v>269</v>
      </c>
      <c r="AA2" s="18" t="s">
        <v>270</v>
      </c>
      <c r="AB2" s="18" t="s">
        <v>271</v>
      </c>
      <c r="AC2" s="18" t="s">
        <v>272</v>
      </c>
      <c r="AD2" s="18" t="s">
        <v>273</v>
      </c>
      <c r="AE2" s="18" t="s">
        <v>274</v>
      </c>
      <c r="AF2" s="18" t="s">
        <v>275</v>
      </c>
      <c r="AG2" s="19" t="s">
        <v>319</v>
      </c>
      <c r="AH2" s="39" t="s">
        <v>320</v>
      </c>
      <c r="AI2" s="19" t="s">
        <v>321</v>
      </c>
      <c r="AJ2" s="19" t="s">
        <v>322</v>
      </c>
      <c r="AK2" s="38" t="s">
        <v>323</v>
      </c>
      <c r="AL2" s="19" t="s">
        <v>324</v>
      </c>
      <c r="AM2" s="19" t="s">
        <v>325</v>
      </c>
      <c r="AN2" s="19" t="s">
        <v>326</v>
      </c>
      <c r="AO2" s="19" t="s">
        <v>327</v>
      </c>
      <c r="AP2" s="19" t="s">
        <v>328</v>
      </c>
      <c r="AQ2" s="19" t="s">
        <v>329</v>
      </c>
      <c r="AR2" s="19" t="s">
        <v>330</v>
      </c>
      <c r="AS2" s="19" t="s">
        <v>331</v>
      </c>
      <c r="AT2" s="19" t="s">
        <v>332</v>
      </c>
      <c r="AU2" s="19" t="s">
        <v>333</v>
      </c>
      <c r="AV2" s="19" t="s">
        <v>334</v>
      </c>
      <c r="AW2" s="19" t="s">
        <v>335</v>
      </c>
      <c r="AX2" s="19" t="s">
        <v>336</v>
      </c>
      <c r="AY2" s="19" t="s">
        <v>337</v>
      </c>
      <c r="AZ2" s="38" t="s">
        <v>338</v>
      </c>
      <c r="BA2" s="20" t="s">
        <v>339</v>
      </c>
      <c r="BB2" s="19" t="s">
        <v>340</v>
      </c>
      <c r="BC2" s="19" t="s">
        <v>341</v>
      </c>
      <c r="BD2" s="19" t="s">
        <v>342</v>
      </c>
      <c r="BE2" s="19" t="s">
        <v>343</v>
      </c>
      <c r="BF2" s="19" t="s">
        <v>344</v>
      </c>
      <c r="BG2" s="21" t="s">
        <v>345</v>
      </c>
      <c r="BH2" s="21" t="s">
        <v>346</v>
      </c>
      <c r="BI2" s="21" t="s">
        <v>347</v>
      </c>
      <c r="BJ2" s="21" t="s">
        <v>348</v>
      </c>
      <c r="BK2" s="21" t="s">
        <v>349</v>
      </c>
      <c r="BL2" s="21" t="s">
        <v>350</v>
      </c>
      <c r="BM2" s="21" t="s">
        <v>351</v>
      </c>
      <c r="BN2" s="21" t="s">
        <v>352</v>
      </c>
      <c r="BO2" s="21" t="s">
        <v>353</v>
      </c>
      <c r="BP2" s="21" t="s">
        <v>354</v>
      </c>
      <c r="BQ2" s="21" t="s">
        <v>355</v>
      </c>
      <c r="BR2" s="21" t="s">
        <v>356</v>
      </c>
      <c r="BS2" s="21" t="s">
        <v>357</v>
      </c>
      <c r="BT2" s="21" t="s">
        <v>358</v>
      </c>
      <c r="BU2" s="21" t="s">
        <v>359</v>
      </c>
    </row>
    <row r="3" spans="1:74" s="8" customFormat="1" ht="12.75">
      <c r="A3" s="22"/>
      <c r="B3" s="8" t="s">
        <v>254</v>
      </c>
      <c r="C3" s="8" t="s">
        <v>276</v>
      </c>
      <c r="D3" s="9" t="s">
        <v>124</v>
      </c>
      <c r="E3" s="9" t="s">
        <v>133</v>
      </c>
      <c r="F3" s="9" t="s">
        <v>134</v>
      </c>
      <c r="G3" s="9" t="s">
        <v>135</v>
      </c>
      <c r="H3" s="9" t="s">
        <v>136</v>
      </c>
      <c r="I3" s="9" t="s">
        <v>137</v>
      </c>
      <c r="J3" s="9" t="s">
        <v>138</v>
      </c>
      <c r="K3" s="9" t="s">
        <v>139</v>
      </c>
      <c r="L3" s="9" t="s">
        <v>140</v>
      </c>
      <c r="M3" s="9" t="s">
        <v>141</v>
      </c>
      <c r="N3" s="11" t="s">
        <v>318</v>
      </c>
      <c r="O3" s="9" t="s">
        <v>122</v>
      </c>
      <c r="P3" s="23" t="s">
        <v>270</v>
      </c>
      <c r="Q3" s="23" t="s">
        <v>272</v>
      </c>
      <c r="R3" s="8" t="s">
        <v>123</v>
      </c>
      <c r="S3" s="24" t="s">
        <v>277</v>
      </c>
      <c r="T3" s="25" t="s">
        <v>321</v>
      </c>
      <c r="U3" s="25" t="s">
        <v>278</v>
      </c>
      <c r="V3" s="25" t="s">
        <v>323</v>
      </c>
      <c r="W3" s="25" t="s">
        <v>279</v>
      </c>
      <c r="X3" s="25" t="s">
        <v>326</v>
      </c>
      <c r="Y3" s="25" t="s">
        <v>327</v>
      </c>
      <c r="Z3" s="25" t="s">
        <v>328</v>
      </c>
      <c r="AA3" s="25" t="s">
        <v>331</v>
      </c>
      <c r="AB3" s="25" t="s">
        <v>332</v>
      </c>
      <c r="AC3" s="25" t="s">
        <v>280</v>
      </c>
      <c r="AD3" s="26" t="s">
        <v>281</v>
      </c>
      <c r="AE3" s="25" t="s">
        <v>333</v>
      </c>
      <c r="AF3" s="25" t="s">
        <v>334</v>
      </c>
      <c r="AG3" s="8" t="s">
        <v>360</v>
      </c>
      <c r="AH3" s="8" t="s">
        <v>361</v>
      </c>
      <c r="AI3" s="8" t="s">
        <v>362</v>
      </c>
      <c r="AJ3" s="8" t="s">
        <v>363</v>
      </c>
      <c r="AK3" s="8" t="s">
        <v>364</v>
      </c>
      <c r="AL3" s="8" t="s">
        <v>365</v>
      </c>
      <c r="AM3" s="8" t="s">
        <v>366</v>
      </c>
      <c r="AN3" s="8" t="s">
        <v>367</v>
      </c>
      <c r="AO3" s="8" t="s">
        <v>368</v>
      </c>
      <c r="AP3" s="8" t="s">
        <v>369</v>
      </c>
      <c r="AQ3" s="8" t="s">
        <v>370</v>
      </c>
      <c r="AR3" s="8" t="s">
        <v>371</v>
      </c>
      <c r="AS3" s="8" t="s">
        <v>372</v>
      </c>
      <c r="AT3" s="8" t="s">
        <v>373</v>
      </c>
      <c r="AU3" s="8" t="s">
        <v>374</v>
      </c>
      <c r="AV3" s="8" t="s">
        <v>375</v>
      </c>
      <c r="AW3" s="8" t="s">
        <v>376</v>
      </c>
      <c r="AX3" s="8" t="s">
        <v>377</v>
      </c>
      <c r="AY3" s="8" t="s">
        <v>378</v>
      </c>
      <c r="AZ3" s="8" t="s">
        <v>379</v>
      </c>
      <c r="BA3" s="8" t="s">
        <v>380</v>
      </c>
      <c r="BB3" s="8" t="s">
        <v>381</v>
      </c>
      <c r="BC3" s="8" t="s">
        <v>382</v>
      </c>
      <c r="BD3" s="8" t="s">
        <v>383</v>
      </c>
      <c r="BE3" s="8" t="s">
        <v>384</v>
      </c>
      <c r="BF3" s="12" t="s">
        <v>345</v>
      </c>
      <c r="BG3" s="8" t="s">
        <v>385</v>
      </c>
      <c r="BH3" s="8" t="s">
        <v>386</v>
      </c>
      <c r="BI3" s="8" t="s">
        <v>387</v>
      </c>
      <c r="BJ3" s="12" t="s">
        <v>388</v>
      </c>
      <c r="BK3" s="8" t="s">
        <v>389</v>
      </c>
      <c r="BL3" s="12" t="s">
        <v>390</v>
      </c>
      <c r="BM3" s="8" t="s">
        <v>391</v>
      </c>
      <c r="BN3" s="8" t="s">
        <v>392</v>
      </c>
      <c r="BO3" s="8" t="s">
        <v>393</v>
      </c>
      <c r="BP3" s="8" t="s">
        <v>394</v>
      </c>
      <c r="BQ3" s="8" t="s">
        <v>395</v>
      </c>
      <c r="BR3" s="8" t="s">
        <v>396</v>
      </c>
      <c r="BS3" s="12" t="s">
        <v>397</v>
      </c>
      <c r="BT3" s="8" t="s">
        <v>398</v>
      </c>
      <c r="BU3" s="8" t="s">
        <v>399</v>
      </c>
      <c r="BV3" s="8" t="s">
        <v>121</v>
      </c>
    </row>
    <row r="4" spans="1:74" s="11" customFormat="1" ht="12">
      <c r="A4" s="27"/>
      <c r="B4" s="11" t="s">
        <v>255</v>
      </c>
      <c r="D4" s="10" t="s">
        <v>125</v>
      </c>
      <c r="E4" s="9" t="s">
        <v>142</v>
      </c>
      <c r="F4" s="9" t="s">
        <v>143</v>
      </c>
      <c r="G4" s="9" t="s">
        <v>144</v>
      </c>
      <c r="H4" s="9" t="s">
        <v>145</v>
      </c>
      <c r="I4" s="9" t="s">
        <v>146</v>
      </c>
      <c r="J4" s="9" t="s">
        <v>147</v>
      </c>
      <c r="K4" s="9" t="s">
        <v>148</v>
      </c>
      <c r="L4" s="10" t="s">
        <v>149</v>
      </c>
      <c r="M4" s="10" t="s">
        <v>150</v>
      </c>
      <c r="N4" s="11" t="s">
        <v>260</v>
      </c>
      <c r="O4" s="9" t="s">
        <v>262</v>
      </c>
      <c r="P4" s="23" t="s">
        <v>271</v>
      </c>
      <c r="Q4" s="23" t="s">
        <v>273</v>
      </c>
      <c r="R4" s="8"/>
      <c r="U4" s="25" t="s">
        <v>282</v>
      </c>
      <c r="V4" s="25" t="s">
        <v>324</v>
      </c>
      <c r="Z4" s="25" t="s">
        <v>329</v>
      </c>
      <c r="AF4" s="25" t="s">
        <v>335</v>
      </c>
      <c r="AG4" s="11" t="s">
        <v>400</v>
      </c>
      <c r="AH4" s="11" t="s">
        <v>401</v>
      </c>
      <c r="AI4" s="11" t="s">
        <v>402</v>
      </c>
      <c r="AJ4" s="11" t="s">
        <v>403</v>
      </c>
      <c r="AK4" s="11" t="s">
        <v>404</v>
      </c>
      <c r="AL4" s="11" t="s">
        <v>405</v>
      </c>
      <c r="AM4" s="11" t="s">
        <v>406</v>
      </c>
      <c r="AN4" s="11" t="s">
        <v>407</v>
      </c>
      <c r="AO4" s="11" t="s">
        <v>408</v>
      </c>
      <c r="AP4" s="11" t="s">
        <v>409</v>
      </c>
      <c r="AQ4" s="11" t="s">
        <v>410</v>
      </c>
      <c r="AR4" s="11" t="s">
        <v>411</v>
      </c>
      <c r="AS4" s="11" t="s">
        <v>412</v>
      </c>
      <c r="AT4" s="11" t="s">
        <v>413</v>
      </c>
      <c r="AU4" s="11" t="s">
        <v>414</v>
      </c>
      <c r="AV4" s="11" t="s">
        <v>415</v>
      </c>
      <c r="AW4" s="11" t="s">
        <v>416</v>
      </c>
      <c r="AX4" s="11" t="s">
        <v>417</v>
      </c>
      <c r="AY4" s="11" t="s">
        <v>418</v>
      </c>
      <c r="AZ4" s="11" t="s">
        <v>419</v>
      </c>
      <c r="BA4" s="11" t="s">
        <v>420</v>
      </c>
      <c r="BB4" s="11" t="s">
        <v>421</v>
      </c>
      <c r="BC4" s="11" t="s">
        <v>422</v>
      </c>
      <c r="BD4" s="11" t="s">
        <v>423</v>
      </c>
      <c r="BE4" s="11" t="s">
        <v>424</v>
      </c>
      <c r="BF4" s="12" t="s">
        <v>346</v>
      </c>
      <c r="BG4" s="11" t="s">
        <v>425</v>
      </c>
      <c r="BH4" s="11" t="s">
        <v>426</v>
      </c>
      <c r="BI4" s="11" t="s">
        <v>427</v>
      </c>
      <c r="BK4" s="11" t="s">
        <v>428</v>
      </c>
      <c r="BL4" s="12" t="s">
        <v>429</v>
      </c>
      <c r="BM4" s="11" t="s">
        <v>430</v>
      </c>
      <c r="BN4" s="11" t="s">
        <v>431</v>
      </c>
      <c r="BO4" s="11" t="s">
        <v>432</v>
      </c>
      <c r="BP4" s="11" t="s">
        <v>433</v>
      </c>
      <c r="BQ4" s="11" t="s">
        <v>434</v>
      </c>
      <c r="BR4" s="11" t="s">
        <v>435</v>
      </c>
      <c r="BT4" s="11" t="s">
        <v>436</v>
      </c>
      <c r="BV4" s="11" t="s">
        <v>437</v>
      </c>
    </row>
    <row r="5" spans="1:70" s="11" customFormat="1" ht="12">
      <c r="A5" s="27"/>
      <c r="B5" s="11" t="s">
        <v>284</v>
      </c>
      <c r="D5" s="10" t="s">
        <v>126</v>
      </c>
      <c r="E5" s="9" t="s">
        <v>151</v>
      </c>
      <c r="F5" s="9" t="s">
        <v>152</v>
      </c>
      <c r="G5" s="9" t="s">
        <v>153</v>
      </c>
      <c r="H5" s="9" t="s">
        <v>154</v>
      </c>
      <c r="I5" s="9" t="s">
        <v>155</v>
      </c>
      <c r="J5" s="9" t="s">
        <v>156</v>
      </c>
      <c r="K5" s="9" t="s">
        <v>157</v>
      </c>
      <c r="L5" s="10" t="s">
        <v>158</v>
      </c>
      <c r="M5" s="10" t="s">
        <v>159</v>
      </c>
      <c r="N5" s="11" t="s">
        <v>261</v>
      </c>
      <c r="O5" s="23" t="s">
        <v>263</v>
      </c>
      <c r="P5" s="10"/>
      <c r="Q5" s="23" t="s">
        <v>274</v>
      </c>
      <c r="Z5" s="25" t="s">
        <v>330</v>
      </c>
      <c r="AF5" s="25" t="s">
        <v>283</v>
      </c>
      <c r="AG5" s="11" t="s">
        <v>438</v>
      </c>
      <c r="AH5" s="11" t="s">
        <v>439</v>
      </c>
      <c r="AK5" s="11" t="s">
        <v>440</v>
      </c>
      <c r="AL5" s="11" t="s">
        <v>441</v>
      </c>
      <c r="AM5" s="11" t="s">
        <v>442</v>
      </c>
      <c r="AN5" s="11" t="s">
        <v>443</v>
      </c>
      <c r="AO5" s="11" t="s">
        <v>444</v>
      </c>
      <c r="AP5" s="11" t="s">
        <v>445</v>
      </c>
      <c r="AS5" s="11" t="s">
        <v>446</v>
      </c>
      <c r="AT5" s="11" t="s">
        <v>447</v>
      </c>
      <c r="AU5" s="11" t="s">
        <v>448</v>
      </c>
      <c r="AX5" s="11" t="s">
        <v>0</v>
      </c>
      <c r="AZ5" s="11" t="s">
        <v>1</v>
      </c>
      <c r="BA5" s="11" t="s">
        <v>2</v>
      </c>
      <c r="BC5" s="11" t="s">
        <v>3</v>
      </c>
      <c r="BD5" s="11" t="s">
        <v>4</v>
      </c>
      <c r="BF5" s="12" t="s">
        <v>347</v>
      </c>
      <c r="BG5" s="11" t="s">
        <v>5</v>
      </c>
      <c r="BH5" s="11" t="s">
        <v>6</v>
      </c>
      <c r="BI5" s="11" t="s">
        <v>7</v>
      </c>
      <c r="BK5" s="11" t="s">
        <v>8</v>
      </c>
      <c r="BL5" s="12" t="s">
        <v>9</v>
      </c>
      <c r="BM5" s="11" t="s">
        <v>10</v>
      </c>
      <c r="BO5" s="11" t="s">
        <v>11</v>
      </c>
      <c r="BP5" s="11" t="s">
        <v>12</v>
      </c>
      <c r="BQ5" s="11" t="s">
        <v>13</v>
      </c>
      <c r="BR5" s="11" t="s">
        <v>14</v>
      </c>
    </row>
    <row r="6" spans="1:70" s="11" customFormat="1" ht="12">
      <c r="A6" s="27"/>
      <c r="D6" s="10" t="s">
        <v>127</v>
      </c>
      <c r="E6" s="10" t="s">
        <v>160</v>
      </c>
      <c r="F6" s="10" t="s">
        <v>161</v>
      </c>
      <c r="G6" s="10" t="s">
        <v>162</v>
      </c>
      <c r="H6" s="10" t="s">
        <v>163</v>
      </c>
      <c r="I6" s="10" t="s">
        <v>164</v>
      </c>
      <c r="J6" s="10" t="s">
        <v>165</v>
      </c>
      <c r="K6" s="10" t="s">
        <v>171</v>
      </c>
      <c r="L6" s="10" t="s">
        <v>172</v>
      </c>
      <c r="M6" s="10" t="s">
        <v>173</v>
      </c>
      <c r="O6" s="23" t="s">
        <v>264</v>
      </c>
      <c r="P6" s="10"/>
      <c r="Q6" s="23" t="s">
        <v>275</v>
      </c>
      <c r="AF6" s="25" t="s">
        <v>337</v>
      </c>
      <c r="AG6" s="11" t="s">
        <v>438</v>
      </c>
      <c r="AH6" s="11" t="s">
        <v>15</v>
      </c>
      <c r="AK6" s="11" t="s">
        <v>16</v>
      </c>
      <c r="AL6" s="11" t="s">
        <v>17</v>
      </c>
      <c r="AM6" s="11" t="s">
        <v>18</v>
      </c>
      <c r="AN6" s="11" t="s">
        <v>19</v>
      </c>
      <c r="AO6" s="11" t="s">
        <v>20</v>
      </c>
      <c r="AP6" s="11" t="s">
        <v>21</v>
      </c>
      <c r="AS6" s="11" t="s">
        <v>22</v>
      </c>
      <c r="AT6" s="11" t="s">
        <v>23</v>
      </c>
      <c r="AU6" s="11" t="s">
        <v>24</v>
      </c>
      <c r="AX6" s="11" t="s">
        <v>25</v>
      </c>
      <c r="AZ6" s="11" t="s">
        <v>26</v>
      </c>
      <c r="BA6" s="11" t="s">
        <v>27</v>
      </c>
      <c r="BC6" s="11" t="s">
        <v>28</v>
      </c>
      <c r="BD6" s="11" t="s">
        <v>29</v>
      </c>
      <c r="BF6" s="12" t="s">
        <v>348</v>
      </c>
      <c r="BG6" s="11" t="s">
        <v>30</v>
      </c>
      <c r="BH6" s="11" t="s">
        <v>31</v>
      </c>
      <c r="BI6" s="11" t="s">
        <v>32</v>
      </c>
      <c r="BK6" s="11" t="s">
        <v>33</v>
      </c>
      <c r="BM6" s="11" t="s">
        <v>34</v>
      </c>
      <c r="BO6" s="11" t="s">
        <v>35</v>
      </c>
      <c r="BQ6" s="11" t="s">
        <v>36</v>
      </c>
      <c r="BR6" s="11" t="s">
        <v>37</v>
      </c>
    </row>
    <row r="7" spans="1:70" s="11" customFormat="1" ht="12">
      <c r="A7" s="27"/>
      <c r="D7" s="10" t="s">
        <v>128</v>
      </c>
      <c r="E7" s="10" t="s">
        <v>174</v>
      </c>
      <c r="F7" s="10" t="s">
        <v>175</v>
      </c>
      <c r="G7" s="10" t="s">
        <v>176</v>
      </c>
      <c r="H7" s="10" t="s">
        <v>177</v>
      </c>
      <c r="I7" s="10" t="s">
        <v>178</v>
      </c>
      <c r="J7" s="10" t="s">
        <v>179</v>
      </c>
      <c r="K7" s="10" t="s">
        <v>180</v>
      </c>
      <c r="L7" s="10" t="s">
        <v>181</v>
      </c>
      <c r="M7" s="11" t="s">
        <v>182</v>
      </c>
      <c r="O7" s="23" t="s">
        <v>265</v>
      </c>
      <c r="P7" s="10"/>
      <c r="Q7" s="10"/>
      <c r="S7" s="28"/>
      <c r="T7" s="28"/>
      <c r="AG7" s="11" t="s">
        <v>38</v>
      </c>
      <c r="AH7" s="11" t="s">
        <v>39</v>
      </c>
      <c r="AK7" s="11" t="s">
        <v>40</v>
      </c>
      <c r="AL7" s="11" t="s">
        <v>41</v>
      </c>
      <c r="AM7" s="11" t="s">
        <v>42</v>
      </c>
      <c r="AN7" s="11" t="s">
        <v>43</v>
      </c>
      <c r="AP7" s="11" t="s">
        <v>44</v>
      </c>
      <c r="AS7" s="11" t="s">
        <v>45</v>
      </c>
      <c r="AT7" s="11" t="s">
        <v>46</v>
      </c>
      <c r="AU7" s="11" t="s">
        <v>47</v>
      </c>
      <c r="AX7" s="11" t="s">
        <v>48</v>
      </c>
      <c r="BA7" s="11" t="s">
        <v>49</v>
      </c>
      <c r="BD7" s="11" t="s">
        <v>50</v>
      </c>
      <c r="BF7" s="12" t="s">
        <v>349</v>
      </c>
      <c r="BH7" s="11" t="s">
        <v>51</v>
      </c>
      <c r="BO7" s="11" t="s">
        <v>52</v>
      </c>
      <c r="BQ7" s="11" t="s">
        <v>53</v>
      </c>
      <c r="BR7" s="11" t="s">
        <v>54</v>
      </c>
    </row>
    <row r="8" spans="1:70" s="11" customFormat="1" ht="12">
      <c r="A8" s="27"/>
      <c r="D8" s="10" t="s">
        <v>129</v>
      </c>
      <c r="E8" s="10" t="s">
        <v>183</v>
      </c>
      <c r="F8" s="10" t="s">
        <v>184</v>
      </c>
      <c r="G8" s="10" t="s">
        <v>185</v>
      </c>
      <c r="H8" s="10" t="s">
        <v>186</v>
      </c>
      <c r="I8" s="10" t="s">
        <v>187</v>
      </c>
      <c r="J8" s="10" t="s">
        <v>188</v>
      </c>
      <c r="K8" s="10" t="s">
        <v>189</v>
      </c>
      <c r="L8" s="10" t="s">
        <v>190</v>
      </c>
      <c r="M8" s="11" t="s">
        <v>191</v>
      </c>
      <c r="O8" s="23" t="s">
        <v>266</v>
      </c>
      <c r="P8" s="10"/>
      <c r="Q8" s="10"/>
      <c r="S8" s="29"/>
      <c r="AG8" s="11" t="s">
        <v>55</v>
      </c>
      <c r="AH8" s="11" t="s">
        <v>56</v>
      </c>
      <c r="AK8" s="11" t="s">
        <v>57</v>
      </c>
      <c r="AL8" s="11" t="s">
        <v>58</v>
      </c>
      <c r="AM8" s="11" t="s">
        <v>59</v>
      </c>
      <c r="AN8" s="11" t="s">
        <v>60</v>
      </c>
      <c r="AP8" s="11" t="s">
        <v>61</v>
      </c>
      <c r="AS8" s="11" t="s">
        <v>62</v>
      </c>
      <c r="AT8" s="11" t="s">
        <v>63</v>
      </c>
      <c r="AU8" s="11" t="s">
        <v>64</v>
      </c>
      <c r="AX8" s="11" t="s">
        <v>65</v>
      </c>
      <c r="BA8" s="11" t="s">
        <v>66</v>
      </c>
      <c r="BD8" s="11" t="s">
        <v>67</v>
      </c>
      <c r="BF8" s="12" t="s">
        <v>350</v>
      </c>
      <c r="BH8" s="11" t="s">
        <v>68</v>
      </c>
      <c r="BO8" s="11" t="s">
        <v>69</v>
      </c>
      <c r="BR8" s="11" t="s">
        <v>70</v>
      </c>
    </row>
    <row r="9" spans="1:70" s="11" customFormat="1" ht="12">
      <c r="A9" s="27"/>
      <c r="D9" s="11" t="s">
        <v>130</v>
      </c>
      <c r="E9" s="11" t="s">
        <v>192</v>
      </c>
      <c r="F9" s="11" t="s">
        <v>193</v>
      </c>
      <c r="G9" s="11" t="s">
        <v>194</v>
      </c>
      <c r="H9" s="11" t="s">
        <v>195</v>
      </c>
      <c r="I9" s="11" t="s">
        <v>196</v>
      </c>
      <c r="J9" s="11" t="s">
        <v>197</v>
      </c>
      <c r="K9" s="10" t="s">
        <v>198</v>
      </c>
      <c r="L9" s="10" t="s">
        <v>199</v>
      </c>
      <c r="M9" s="11" t="s">
        <v>200</v>
      </c>
      <c r="O9" s="23" t="s">
        <v>267</v>
      </c>
      <c r="P9" s="10"/>
      <c r="Q9" s="10"/>
      <c r="AH9" s="11" t="s">
        <v>71</v>
      </c>
      <c r="AK9" s="11" t="s">
        <v>72</v>
      </c>
      <c r="AL9" s="11" t="s">
        <v>73</v>
      </c>
      <c r="AM9" s="11" t="s">
        <v>74</v>
      </c>
      <c r="AT9" s="11" t="s">
        <v>75</v>
      </c>
      <c r="AU9" s="11" t="s">
        <v>76</v>
      </c>
      <c r="BF9" s="12" t="s">
        <v>351</v>
      </c>
      <c r="BH9" s="11" t="s">
        <v>77</v>
      </c>
      <c r="BO9" s="11" t="s">
        <v>78</v>
      </c>
      <c r="BR9" s="11" t="s">
        <v>79</v>
      </c>
    </row>
    <row r="10" spans="1:70" s="11" customFormat="1" ht="12">
      <c r="A10" s="27"/>
      <c r="D10" s="11" t="s">
        <v>131</v>
      </c>
      <c r="E10" s="11" t="s">
        <v>201</v>
      </c>
      <c r="F10" s="11" t="s">
        <v>202</v>
      </c>
      <c r="G10" s="11" t="s">
        <v>203</v>
      </c>
      <c r="H10" s="11" t="s">
        <v>204</v>
      </c>
      <c r="I10" s="11" t="s">
        <v>205</v>
      </c>
      <c r="J10" s="11" t="s">
        <v>206</v>
      </c>
      <c r="K10" s="10" t="s">
        <v>207</v>
      </c>
      <c r="L10" s="11" t="s">
        <v>208</v>
      </c>
      <c r="M10" s="11" t="s">
        <v>209</v>
      </c>
      <c r="O10" s="23" t="s">
        <v>268</v>
      </c>
      <c r="P10" s="10"/>
      <c r="Q10" s="10"/>
      <c r="AH10" s="11" t="s">
        <v>80</v>
      </c>
      <c r="AK10" s="11" t="s">
        <v>81</v>
      </c>
      <c r="AL10" s="11" t="s">
        <v>82</v>
      </c>
      <c r="AM10" s="11" t="s">
        <v>83</v>
      </c>
      <c r="AT10" s="11" t="s">
        <v>84</v>
      </c>
      <c r="AU10" s="11" t="s">
        <v>85</v>
      </c>
      <c r="BF10" s="12" t="s">
        <v>352</v>
      </c>
      <c r="BH10" s="11" t="s">
        <v>86</v>
      </c>
      <c r="BR10" s="11" t="s">
        <v>87</v>
      </c>
    </row>
    <row r="11" spans="1:60" s="11" customFormat="1" ht="12">
      <c r="A11" s="27"/>
      <c r="D11" s="11" t="s">
        <v>132</v>
      </c>
      <c r="E11" s="11" t="s">
        <v>210</v>
      </c>
      <c r="F11" s="11" t="s">
        <v>211</v>
      </c>
      <c r="G11" s="11" t="s">
        <v>212</v>
      </c>
      <c r="H11" s="11" t="s">
        <v>213</v>
      </c>
      <c r="I11" s="11" t="s">
        <v>214</v>
      </c>
      <c r="J11" s="11" t="s">
        <v>215</v>
      </c>
      <c r="K11" s="11" t="s">
        <v>216</v>
      </c>
      <c r="L11" s="11" t="s">
        <v>217</v>
      </c>
      <c r="M11" s="11" t="s">
        <v>218</v>
      </c>
      <c r="O11" s="23" t="s">
        <v>269</v>
      </c>
      <c r="P11" s="10"/>
      <c r="Q11" s="10"/>
      <c r="AH11" s="11" t="s">
        <v>88</v>
      </c>
      <c r="AK11" s="11" t="s">
        <v>89</v>
      </c>
      <c r="AM11" s="11" t="s">
        <v>90</v>
      </c>
      <c r="AT11" s="11" t="s">
        <v>91</v>
      </c>
      <c r="BF11" s="12" t="s">
        <v>353</v>
      </c>
      <c r="BH11" s="11" t="s">
        <v>92</v>
      </c>
    </row>
    <row r="12" spans="1:60" s="11" customFormat="1" ht="12">
      <c r="A12" s="27"/>
      <c r="F12" s="11" t="s">
        <v>219</v>
      </c>
      <c r="H12" s="11" t="s">
        <v>220</v>
      </c>
      <c r="I12" s="11" t="s">
        <v>221</v>
      </c>
      <c r="K12" s="11" t="s">
        <v>222</v>
      </c>
      <c r="L12" s="11" t="s">
        <v>223</v>
      </c>
      <c r="M12" s="11" t="s">
        <v>224</v>
      </c>
      <c r="AH12" s="11" t="s">
        <v>93</v>
      </c>
      <c r="AK12" s="11" t="s">
        <v>94</v>
      </c>
      <c r="AM12" s="11" t="s">
        <v>95</v>
      </c>
      <c r="AT12" s="11" t="s">
        <v>96</v>
      </c>
      <c r="BF12" s="12" t="s">
        <v>354</v>
      </c>
      <c r="BH12" s="11" t="s">
        <v>97</v>
      </c>
    </row>
    <row r="13" spans="1:60" s="11" customFormat="1" ht="12">
      <c r="A13" s="27"/>
      <c r="F13" s="11" t="s">
        <v>225</v>
      </c>
      <c r="H13" s="11" t="s">
        <v>226</v>
      </c>
      <c r="I13" s="11" t="s">
        <v>227</v>
      </c>
      <c r="L13" s="11" t="s">
        <v>228</v>
      </c>
      <c r="M13" s="11" t="s">
        <v>229</v>
      </c>
      <c r="S13" s="29"/>
      <c r="T13" s="30"/>
      <c r="U13" s="30"/>
      <c r="V13" s="31"/>
      <c r="W13" s="31"/>
      <c r="X13" s="30"/>
      <c r="Y13" s="30"/>
      <c r="Z13" s="31"/>
      <c r="AK13" s="11" t="s">
        <v>98</v>
      </c>
      <c r="AM13" s="11" t="s">
        <v>99</v>
      </c>
      <c r="BF13" s="12" t="s">
        <v>355</v>
      </c>
      <c r="BH13" s="11" t="s">
        <v>100</v>
      </c>
    </row>
    <row r="14" spans="1:60" s="11" customFormat="1" ht="12">
      <c r="A14" s="27"/>
      <c r="H14" s="11" t="s">
        <v>230</v>
      </c>
      <c r="I14" s="11" t="s">
        <v>231</v>
      </c>
      <c r="L14" s="11" t="s">
        <v>232</v>
      </c>
      <c r="M14" s="11" t="s">
        <v>233</v>
      </c>
      <c r="T14" s="31"/>
      <c r="U14" s="31"/>
      <c r="V14" s="30"/>
      <c r="W14" s="30"/>
      <c r="X14" s="31"/>
      <c r="Y14" s="31"/>
      <c r="Z14" s="31"/>
      <c r="AK14" s="11" t="s">
        <v>101</v>
      </c>
      <c r="AM14" s="11" t="s">
        <v>102</v>
      </c>
      <c r="BF14" s="12" t="s">
        <v>356</v>
      </c>
      <c r="BH14" s="11" t="s">
        <v>103</v>
      </c>
    </row>
    <row r="15" spans="1:60" s="11" customFormat="1" ht="12">
      <c r="A15" s="27"/>
      <c r="H15" s="11" t="s">
        <v>234</v>
      </c>
      <c r="L15" s="11" t="s">
        <v>235</v>
      </c>
      <c r="M15" s="11" t="s">
        <v>236</v>
      </c>
      <c r="T15" s="31"/>
      <c r="U15" s="30"/>
      <c r="V15" s="30"/>
      <c r="W15" s="30"/>
      <c r="AK15" s="11" t="s">
        <v>104</v>
      </c>
      <c r="BF15" s="12" t="s">
        <v>357</v>
      </c>
      <c r="BH15" s="11" t="s">
        <v>105</v>
      </c>
    </row>
    <row r="16" spans="1:60" s="11" customFormat="1" ht="12">
      <c r="A16" s="27"/>
      <c r="H16" s="11" t="s">
        <v>237</v>
      </c>
      <c r="L16" s="11" t="s">
        <v>238</v>
      </c>
      <c r="T16" s="30"/>
      <c r="U16" s="30"/>
      <c r="V16" s="31"/>
      <c r="W16" s="31"/>
      <c r="AK16" s="11" t="s">
        <v>106</v>
      </c>
      <c r="BF16" s="12" t="s">
        <v>358</v>
      </c>
      <c r="BH16" s="11" t="s">
        <v>107</v>
      </c>
    </row>
    <row r="17" spans="1:60" s="11" customFormat="1" ht="12">
      <c r="A17" s="27"/>
      <c r="H17" s="11" t="s">
        <v>239</v>
      </c>
      <c r="AK17" s="11" t="s">
        <v>108</v>
      </c>
      <c r="BF17" s="12" t="s">
        <v>359</v>
      </c>
      <c r="BH17" s="11" t="s">
        <v>109</v>
      </c>
    </row>
    <row r="18" spans="1:60" s="11" customFormat="1" ht="12">
      <c r="A18" s="27"/>
      <c r="H18" s="11" t="s">
        <v>240</v>
      </c>
      <c r="AK18" s="11" t="s">
        <v>110</v>
      </c>
      <c r="BH18" s="11" t="s">
        <v>111</v>
      </c>
    </row>
    <row r="19" spans="1:60" s="11" customFormat="1" ht="12">
      <c r="A19" s="27"/>
      <c r="H19" s="11" t="s">
        <v>241</v>
      </c>
      <c r="S19" s="29"/>
      <c r="AK19" s="11" t="s">
        <v>112</v>
      </c>
      <c r="BH19" s="11" t="s">
        <v>113</v>
      </c>
    </row>
    <row r="20" spans="1:60" s="11" customFormat="1" ht="12">
      <c r="A20" s="27"/>
      <c r="H20" s="11" t="s">
        <v>242</v>
      </c>
      <c r="AK20" s="11" t="s">
        <v>114</v>
      </c>
      <c r="BH20" s="11" t="s">
        <v>115</v>
      </c>
    </row>
    <row r="21" spans="1:60" s="11" customFormat="1" ht="12">
      <c r="A21" s="27"/>
      <c r="BH21" s="11" t="s">
        <v>116</v>
      </c>
    </row>
    <row r="22" spans="1:60" s="11" customFormat="1" ht="12">
      <c r="A22" s="27"/>
      <c r="X22" s="32"/>
      <c r="BH22" s="11" t="s">
        <v>117</v>
      </c>
    </row>
    <row r="23" spans="1:60" s="11" customFormat="1" ht="12">
      <c r="A23" s="27"/>
      <c r="S23" s="29"/>
      <c r="BH23" s="11" t="s">
        <v>118</v>
      </c>
    </row>
    <row r="24" spans="1:60" s="11" customFormat="1" ht="12">
      <c r="A24" s="27"/>
      <c r="X24" s="10"/>
      <c r="BH24" s="11" t="s">
        <v>119</v>
      </c>
    </row>
    <row r="25" spans="1:60" s="11" customFormat="1" ht="12">
      <c r="A25" s="27"/>
      <c r="BH25" s="11" t="s">
        <v>120</v>
      </c>
    </row>
    <row r="26" spans="1:31" s="11" customFormat="1" ht="12">
      <c r="A26" s="27"/>
      <c r="S26" s="29"/>
      <c r="Z26" s="33"/>
      <c r="AA26" s="33"/>
      <c r="AB26" s="34"/>
      <c r="AC26" s="34"/>
      <c r="AD26" s="34"/>
      <c r="AE26" s="33"/>
    </row>
    <row r="27" spans="1:25" s="11" customFormat="1" ht="12">
      <c r="A27" s="27"/>
      <c r="T27" s="33"/>
      <c r="U27" s="33"/>
      <c r="V27" s="34"/>
      <c r="W27" s="34"/>
      <c r="X27" s="34"/>
      <c r="Y27" s="33"/>
    </row>
    <row r="28" s="11" customFormat="1" ht="12">
      <c r="A28" s="27"/>
    </row>
    <row r="29" s="11" customFormat="1" ht="12">
      <c r="A29" s="27"/>
    </row>
    <row r="30" s="11" customFormat="1" ht="12">
      <c r="A30" s="27"/>
    </row>
    <row r="31" s="11" customFormat="1" ht="12">
      <c r="A31" s="27"/>
    </row>
    <row r="32" s="11" customFormat="1" ht="12">
      <c r="A32" s="27"/>
    </row>
    <row r="33" s="11" customFormat="1" ht="12">
      <c r="A33" s="27"/>
    </row>
    <row r="34" s="11" customFormat="1" ht="12">
      <c r="A34" s="27"/>
    </row>
    <row r="35" s="11" customFormat="1" ht="12">
      <c r="A35" s="27"/>
    </row>
    <row r="36" s="11" customFormat="1" ht="12">
      <c r="A36" s="27"/>
    </row>
    <row r="37" s="11" customFormat="1" ht="12">
      <c r="A37" s="27"/>
    </row>
    <row r="38" s="11" customFormat="1" ht="12">
      <c r="A38" s="27"/>
    </row>
    <row r="39" s="11" customFormat="1" ht="12">
      <c r="A39" s="27"/>
    </row>
    <row r="40" s="11" customFormat="1" ht="12">
      <c r="A40" s="27"/>
    </row>
    <row r="41" s="11" customFormat="1" ht="12">
      <c r="A41" s="27"/>
    </row>
    <row r="42" s="11" customFormat="1" ht="12">
      <c r="A42" s="27"/>
    </row>
    <row r="43" s="11" customFormat="1" ht="12">
      <c r="A43" s="27"/>
    </row>
    <row r="44" s="11" customFormat="1" ht="12">
      <c r="A44" s="27"/>
    </row>
    <row r="45" s="11" customFormat="1" ht="12">
      <c r="A45" s="27"/>
    </row>
    <row r="46" s="11" customFormat="1" ht="12">
      <c r="A46" s="27"/>
    </row>
    <row r="47" s="11" customFormat="1" ht="12">
      <c r="A47" s="27"/>
    </row>
    <row r="48" s="11" customFormat="1" ht="12">
      <c r="A48" s="27"/>
    </row>
    <row r="49" s="11" customFormat="1" ht="12">
      <c r="A49" s="27"/>
    </row>
    <row r="50" s="11" customFormat="1" ht="12">
      <c r="A50" s="27"/>
    </row>
    <row r="51" s="11" customFormat="1" ht="12">
      <c r="A51" s="27"/>
    </row>
    <row r="52" s="11" customFormat="1" ht="12">
      <c r="A52" s="27"/>
    </row>
    <row r="53" s="11" customFormat="1" ht="12">
      <c r="A53" s="27"/>
    </row>
    <row r="54" s="11" customFormat="1" ht="12">
      <c r="A54" s="27"/>
    </row>
    <row r="55" s="11" customFormat="1" ht="12">
      <c r="A55" s="27"/>
    </row>
    <row r="56" s="11" customFormat="1" ht="12">
      <c r="A56" s="27"/>
    </row>
    <row r="57" s="11" customFormat="1" ht="12">
      <c r="A57" s="27"/>
    </row>
    <row r="58" s="11" customFormat="1" ht="12">
      <c r="A58" s="27"/>
    </row>
    <row r="59" s="11" customFormat="1" ht="12">
      <c r="A59" s="27"/>
    </row>
    <row r="60" s="11" customFormat="1" ht="12">
      <c r="A60" s="27"/>
    </row>
    <row r="61" s="11" customFormat="1" ht="12">
      <c r="A61" s="27"/>
    </row>
    <row r="62" s="11" customFormat="1" ht="12">
      <c r="A62" s="27"/>
    </row>
    <row r="63" s="11" customFormat="1" ht="12">
      <c r="A63" s="27"/>
    </row>
    <row r="64" s="11" customFormat="1" ht="12">
      <c r="A64" s="27"/>
    </row>
    <row r="65" s="11" customFormat="1" ht="12">
      <c r="A65" s="27"/>
    </row>
    <row r="66" s="11" customFormat="1" ht="12">
      <c r="A66" s="27"/>
    </row>
    <row r="67" s="11" customFormat="1" ht="12">
      <c r="A67" s="27"/>
    </row>
    <row r="68" s="11" customFormat="1" ht="12">
      <c r="A68" s="27"/>
    </row>
    <row r="69" s="11" customFormat="1" ht="12">
      <c r="A69" s="27"/>
    </row>
    <row r="70" s="11" customFormat="1" ht="12">
      <c r="A70" s="27"/>
    </row>
    <row r="71" s="11" customFormat="1" ht="12">
      <c r="A71" s="27"/>
    </row>
    <row r="72" s="11" customFormat="1" ht="12">
      <c r="A72" s="27"/>
    </row>
    <row r="73" s="11" customFormat="1" ht="12">
      <c r="A73" s="27"/>
    </row>
    <row r="74" s="11" customFormat="1" ht="12">
      <c r="A74" s="27"/>
    </row>
    <row r="75" s="11" customFormat="1" ht="12">
      <c r="A75" s="27"/>
    </row>
    <row r="76" s="11" customFormat="1" ht="12">
      <c r="A76" s="27"/>
    </row>
    <row r="77" s="11" customFormat="1" ht="12">
      <c r="A77" s="27"/>
    </row>
    <row r="78" s="11" customFormat="1" ht="12">
      <c r="A78" s="27"/>
    </row>
    <row r="79" s="11" customFormat="1" ht="12">
      <c r="A79" s="27"/>
    </row>
    <row r="80" s="11" customFormat="1" ht="12">
      <c r="A80" s="27"/>
    </row>
    <row r="81" s="11" customFormat="1" ht="12">
      <c r="A81" s="27"/>
    </row>
    <row r="82" s="11" customFormat="1" ht="12">
      <c r="A82" s="27"/>
    </row>
    <row r="83" s="11" customFormat="1" ht="12">
      <c r="A83" s="27"/>
    </row>
    <row r="84" s="11" customFormat="1" ht="12">
      <c r="A84" s="27"/>
    </row>
    <row r="85" s="11" customFormat="1" ht="12">
      <c r="A85" s="27"/>
    </row>
    <row r="86" s="11" customFormat="1" ht="12">
      <c r="A86" s="27"/>
    </row>
    <row r="87" s="11" customFormat="1" ht="12">
      <c r="A87" s="27"/>
    </row>
    <row r="88" s="11" customFormat="1" ht="12">
      <c r="A88" s="27"/>
    </row>
    <row r="89" s="11" customFormat="1" ht="12">
      <c r="A89" s="27"/>
    </row>
    <row r="90" s="11" customFormat="1" ht="12">
      <c r="A90" s="27"/>
    </row>
    <row r="91" s="11" customFormat="1" ht="12">
      <c r="A91" s="27"/>
    </row>
    <row r="92" s="11" customFormat="1" ht="12">
      <c r="A92" s="27"/>
    </row>
    <row r="93" s="11" customFormat="1" ht="12">
      <c r="A93" s="27"/>
    </row>
    <row r="94" s="11" customFormat="1" ht="12">
      <c r="A94" s="27"/>
    </row>
    <row r="95" s="11" customFormat="1" ht="12">
      <c r="A95" s="27"/>
    </row>
    <row r="96" s="11" customFormat="1" ht="12">
      <c r="A96" s="27"/>
    </row>
    <row r="97" s="11" customFormat="1" ht="12">
      <c r="A97" s="27"/>
    </row>
    <row r="98" s="11" customFormat="1" ht="12">
      <c r="A98" s="27"/>
    </row>
    <row r="99" s="11" customFormat="1" ht="12">
      <c r="A99" s="27"/>
    </row>
    <row r="100" s="11" customFormat="1" ht="12">
      <c r="A100" s="27"/>
    </row>
    <row r="101" s="11" customFormat="1" ht="12">
      <c r="A101" s="27"/>
    </row>
    <row r="102" s="11" customFormat="1" ht="12">
      <c r="A102" s="27"/>
    </row>
    <row r="103" s="11" customFormat="1" ht="12">
      <c r="A103" s="27"/>
    </row>
    <row r="104" s="11" customFormat="1" ht="12">
      <c r="A104" s="27"/>
    </row>
    <row r="105" s="11" customFormat="1" ht="12">
      <c r="A105" s="27"/>
    </row>
    <row r="106" s="11" customFormat="1" ht="12">
      <c r="A106" s="27"/>
    </row>
    <row r="107" s="11" customFormat="1" ht="12">
      <c r="A107" s="27"/>
    </row>
    <row r="108" s="11" customFormat="1" ht="12">
      <c r="A108" s="27"/>
    </row>
    <row r="109" s="11" customFormat="1" ht="12">
      <c r="A109" s="27"/>
    </row>
    <row r="110" s="11" customFormat="1" ht="12">
      <c r="A110" s="27"/>
    </row>
    <row r="111" s="11" customFormat="1" ht="12">
      <c r="A111" s="27"/>
    </row>
    <row r="112" s="11" customFormat="1" ht="12">
      <c r="A112" s="27"/>
    </row>
    <row r="113" s="11" customFormat="1" ht="12">
      <c r="A113" s="27"/>
    </row>
    <row r="114" s="11" customFormat="1" ht="12">
      <c r="A114" s="27"/>
    </row>
    <row r="115" s="11" customFormat="1" ht="12">
      <c r="A115" s="27"/>
    </row>
    <row r="116" s="11" customFormat="1" ht="12">
      <c r="A116" s="27"/>
    </row>
    <row r="117" s="11" customFormat="1" ht="12">
      <c r="A117" s="27"/>
    </row>
    <row r="118" s="11" customFormat="1" ht="12">
      <c r="A118" s="27"/>
    </row>
    <row r="119" s="11" customFormat="1" ht="12">
      <c r="A119" s="27"/>
    </row>
    <row r="120" s="11" customFormat="1" ht="12">
      <c r="A120" s="27"/>
    </row>
    <row r="121" s="11" customFormat="1" ht="12">
      <c r="A121" s="27"/>
    </row>
    <row r="122" s="11" customFormat="1" ht="12">
      <c r="A122" s="27"/>
    </row>
    <row r="123" s="11" customFormat="1" ht="12">
      <c r="A123" s="27"/>
    </row>
    <row r="124" s="11" customFormat="1" ht="12">
      <c r="A124" s="27"/>
    </row>
    <row r="125" s="11" customFormat="1" ht="12">
      <c r="A125" s="27"/>
    </row>
    <row r="126" s="11" customFormat="1" ht="12">
      <c r="A126" s="27"/>
    </row>
    <row r="127" s="11" customFormat="1" ht="12">
      <c r="A127" s="27"/>
    </row>
    <row r="128" s="11" customFormat="1" ht="12">
      <c r="A128" s="27"/>
    </row>
    <row r="129" s="11" customFormat="1" ht="12">
      <c r="A129" s="27"/>
    </row>
    <row r="130" s="11" customFormat="1" ht="12">
      <c r="A130" s="27"/>
    </row>
    <row r="131" s="11" customFormat="1" ht="12">
      <c r="A131" s="27"/>
    </row>
    <row r="132" s="11" customFormat="1" ht="12">
      <c r="A132" s="27"/>
    </row>
    <row r="133" s="11" customFormat="1" ht="12">
      <c r="A133" s="27"/>
    </row>
    <row r="134" s="11" customFormat="1" ht="12">
      <c r="A134" s="27"/>
    </row>
    <row r="135" s="11" customFormat="1" ht="12">
      <c r="A135" s="27"/>
    </row>
    <row r="136" s="11" customFormat="1" ht="12">
      <c r="A136" s="27"/>
    </row>
    <row r="137" s="11" customFormat="1" ht="12">
      <c r="A137" s="27"/>
    </row>
    <row r="138" s="11" customFormat="1" ht="12">
      <c r="A138" s="27"/>
    </row>
    <row r="139" s="11" customFormat="1" ht="12">
      <c r="A139" s="27"/>
    </row>
    <row r="140" s="11" customFormat="1" ht="12">
      <c r="A140" s="27"/>
    </row>
    <row r="141" s="11" customFormat="1" ht="12">
      <c r="A141" s="27"/>
    </row>
    <row r="142" s="11" customFormat="1" ht="12">
      <c r="A142" s="27"/>
    </row>
    <row r="143" s="11" customFormat="1" ht="12">
      <c r="A143" s="27"/>
    </row>
    <row r="144" s="11" customFormat="1" ht="12">
      <c r="A144" s="27"/>
    </row>
    <row r="145" s="11" customFormat="1" ht="12">
      <c r="A145" s="27"/>
    </row>
    <row r="146" s="11" customFormat="1" ht="12">
      <c r="A146" s="27"/>
    </row>
    <row r="147" s="11" customFormat="1" ht="12">
      <c r="A147" s="27"/>
    </row>
    <row r="148" s="11" customFormat="1" ht="12">
      <c r="A148" s="27"/>
    </row>
    <row r="149" s="11" customFormat="1" ht="12">
      <c r="A149" s="27"/>
    </row>
    <row r="150" s="11" customFormat="1" ht="12">
      <c r="A150" s="27"/>
    </row>
    <row r="151" s="11" customFormat="1" ht="12">
      <c r="A151" s="27"/>
    </row>
    <row r="152" s="11" customFormat="1" ht="12">
      <c r="A152" s="27"/>
    </row>
    <row r="153" s="11" customFormat="1" ht="12">
      <c r="A153" s="27"/>
    </row>
    <row r="154" s="11" customFormat="1" ht="12">
      <c r="A154" s="27"/>
    </row>
    <row r="155" s="11" customFormat="1" ht="12">
      <c r="A155" s="27"/>
    </row>
    <row r="156" s="11" customFormat="1" ht="12">
      <c r="A156" s="27"/>
    </row>
    <row r="157" s="11" customFormat="1" ht="12">
      <c r="A157" s="27"/>
    </row>
    <row r="158" s="11" customFormat="1" ht="12">
      <c r="A158" s="27"/>
    </row>
    <row r="159" s="11" customFormat="1" ht="12">
      <c r="A159" s="27"/>
    </row>
    <row r="160" s="11" customFormat="1" ht="12">
      <c r="A160" s="27"/>
    </row>
    <row r="161" s="11" customFormat="1" ht="12">
      <c r="A161" s="27"/>
    </row>
    <row r="162" s="11" customFormat="1" ht="12">
      <c r="A162" s="27"/>
    </row>
    <row r="163" s="11" customFormat="1" ht="12">
      <c r="A163" s="27"/>
    </row>
    <row r="164" s="11" customFormat="1" ht="12">
      <c r="A164" s="27"/>
    </row>
    <row r="165" s="11" customFormat="1" ht="12">
      <c r="A165" s="27"/>
    </row>
    <row r="166" s="11" customFormat="1" ht="12">
      <c r="A166" s="27"/>
    </row>
    <row r="167" s="11" customFormat="1" ht="12">
      <c r="A167" s="27"/>
    </row>
    <row r="168" s="11" customFormat="1" ht="12">
      <c r="A168" s="27"/>
    </row>
    <row r="169" s="11" customFormat="1" ht="12">
      <c r="A169" s="27"/>
    </row>
    <row r="170" s="11" customFormat="1" ht="12">
      <c r="A170" s="27"/>
    </row>
    <row r="171" s="11" customFormat="1" ht="12">
      <c r="A171" s="27"/>
    </row>
    <row r="172" s="13" customFormat="1" ht="12">
      <c r="A172" s="35"/>
    </row>
    <row r="173" s="13" customFormat="1" ht="12">
      <c r="A173" s="35"/>
    </row>
    <row r="174" s="13" customFormat="1" ht="12">
      <c r="A174" s="35"/>
    </row>
    <row r="175" s="13" customFormat="1" ht="12">
      <c r="A175" s="35"/>
    </row>
    <row r="176" s="13" customFormat="1" ht="12">
      <c r="A176" s="35"/>
    </row>
    <row r="177" s="13" customFormat="1" ht="12">
      <c r="A177" s="35"/>
    </row>
    <row r="178" s="13" customFormat="1" ht="12">
      <c r="A178" s="35"/>
    </row>
    <row r="179" s="13" customFormat="1" ht="12">
      <c r="A179" s="35"/>
    </row>
    <row r="180" s="13" customFormat="1" ht="12">
      <c r="A180" s="35"/>
    </row>
    <row r="181" s="13" customFormat="1" ht="12">
      <c r="A181" s="35"/>
    </row>
    <row r="182" s="13" customFormat="1" ht="12">
      <c r="A182" s="35"/>
    </row>
    <row r="183" s="13" customFormat="1" ht="12">
      <c r="A183" s="35"/>
    </row>
    <row r="184" s="13" customFormat="1" ht="12">
      <c r="A184" s="35"/>
    </row>
    <row r="185" s="13" customFormat="1" ht="12">
      <c r="A185" s="35"/>
    </row>
    <row r="186" s="13" customFormat="1" ht="12">
      <c r="A186" s="35"/>
    </row>
    <row r="187" s="13" customFormat="1" ht="12">
      <c r="A187" s="35"/>
    </row>
    <row r="188" s="13" customFormat="1" ht="12">
      <c r="A188" s="35"/>
    </row>
    <row r="189" s="13" customFormat="1" ht="12">
      <c r="A189" s="35"/>
    </row>
    <row r="190" s="13" customFormat="1" ht="12">
      <c r="A190" s="35"/>
    </row>
    <row r="191" s="13" customFormat="1" ht="12">
      <c r="A191" s="35"/>
    </row>
    <row r="192" s="13" customFormat="1" ht="12">
      <c r="A192" s="35"/>
    </row>
  </sheetData>
  <sheetProtection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Luz Stella Bohorquez Velasco</cp:lastModifiedBy>
  <dcterms:created xsi:type="dcterms:W3CDTF">2017-01-11T16:19:29Z</dcterms:created>
  <dcterms:modified xsi:type="dcterms:W3CDTF">2019-01-24T19:50:38Z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